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расх. 4 кв. 2018г." sheetId="1" r:id="rId1"/>
    <sheet name="показатели 4 кв. 2018" sheetId="2" r:id="rId2"/>
  </sheets>
  <calcPr calcId="145621"/>
</workbook>
</file>

<file path=xl/calcChain.xml><?xml version="1.0" encoding="utf-8"?>
<calcChain xmlns="http://schemas.openxmlformats.org/spreadsheetml/2006/main">
  <c r="I11" i="2" l="1"/>
  <c r="J11" i="2"/>
  <c r="I9" i="2"/>
  <c r="I8" i="2"/>
  <c r="J8" i="2" s="1"/>
  <c r="J13" i="2"/>
  <c r="J12" i="2"/>
  <c r="J10" i="2"/>
  <c r="J9" i="2"/>
  <c r="L13" i="1" l="1"/>
  <c r="L57" i="1"/>
  <c r="K57" i="1"/>
  <c r="L53" i="1"/>
  <c r="K53" i="1"/>
  <c r="L49" i="1"/>
  <c r="M49" i="1" s="1"/>
  <c r="K49" i="1"/>
  <c r="L45" i="1"/>
  <c r="M45" i="1" s="1"/>
  <c r="K45" i="1"/>
  <c r="L41" i="1"/>
  <c r="K41" i="1"/>
  <c r="L37" i="1"/>
  <c r="K37" i="1"/>
  <c r="L33" i="1"/>
  <c r="K33" i="1"/>
  <c r="L25" i="1"/>
  <c r="K25" i="1"/>
  <c r="L29" i="1"/>
  <c r="K29" i="1"/>
  <c r="K13" i="1"/>
  <c r="L9" i="1"/>
  <c r="K9" i="1"/>
  <c r="M59" i="1"/>
  <c r="M58" i="1"/>
  <c r="M54" i="1"/>
  <c r="M51" i="1"/>
  <c r="M50" i="1"/>
  <c r="M47" i="1"/>
  <c r="M46" i="1"/>
  <c r="M43" i="1"/>
  <c r="M42" i="1"/>
  <c r="M39" i="1"/>
  <c r="M38" i="1"/>
  <c r="M35" i="1"/>
  <c r="M34" i="1"/>
  <c r="M30" i="1"/>
  <c r="M29" i="1" s="1"/>
  <c r="M26" i="1"/>
  <c r="M25" i="1" s="1"/>
  <c r="M15" i="1"/>
  <c r="M14" i="1"/>
  <c r="M13" i="1" s="1"/>
  <c r="M10" i="1"/>
  <c r="M11" i="1"/>
  <c r="M53" i="1" l="1"/>
  <c r="M33" i="1"/>
  <c r="M9" i="1"/>
  <c r="M41" i="1"/>
  <c r="K8" i="1"/>
  <c r="M37" i="1"/>
  <c r="M57" i="1"/>
  <c r="L8" i="1"/>
  <c r="M8" i="1" l="1"/>
</calcChain>
</file>

<file path=xl/sharedStrings.xml><?xml version="1.0" encoding="utf-8"?>
<sst xmlns="http://schemas.openxmlformats.org/spreadsheetml/2006/main" count="238" uniqueCount="107">
  <si>
    <t>II. Отчетная информация по реализации мероприятий, направленных на достижение показателей, содержащихся в указах Президента Российской Федерации</t>
  </si>
  <si>
    <t>Наименование субъекта Российской Федерации/ органа местного самоуправления</t>
  </si>
  <si>
    <t>№ п/п</t>
  </si>
  <si>
    <t>Реквизиты документов, содержащих мероприятие</t>
  </si>
  <si>
    <t>Ожидаемый результат исполнения мероприятий</t>
  </si>
  <si>
    <t>дата исполнения мероприятий</t>
  </si>
  <si>
    <t>план</t>
  </si>
  <si>
    <t>факт</t>
  </si>
  <si>
    <t>Государственная программа Российской Федерации</t>
  </si>
  <si>
    <t>Отчетная дата (период) значения показателя (квартал)</t>
  </si>
  <si>
    <t>Источник финансирования</t>
  </si>
  <si>
    <t>Код бюджетной классификации Российской Федерации</t>
  </si>
  <si>
    <t>Объем финансирования</t>
  </si>
  <si>
    <t>Рз</t>
  </si>
  <si>
    <t>Пр</t>
  </si>
  <si>
    <t>процент исполнения</t>
  </si>
  <si>
    <t>Примечание</t>
  </si>
  <si>
    <t>Финансирование, тыс.руб.</t>
  </si>
  <si>
    <t>Указ Президента Российской Федерации от 7 мая 2012 г. № 600 "О мерах по обеспечению граждан Российской Федерации доступным и комфортным жильем и повышению качества жилищно-коммунальных услуг"</t>
  </si>
  <si>
    <t>Наименование мероприятия: Развитие систем коммунальной инфраструктуры Республики Алтай</t>
  </si>
  <si>
    <t>28.10</t>
  </si>
  <si>
    <t>Постановление Правительства Республики Алтай от 28 сентября 2012 года № 242</t>
  </si>
  <si>
    <t>Итого по мероприятию</t>
  </si>
  <si>
    <t>Итого по Указу</t>
  </si>
  <si>
    <t>05</t>
  </si>
  <si>
    <t>02</t>
  </si>
  <si>
    <t>КБ субъекта РФ, включая ТГВФ</t>
  </si>
  <si>
    <t>в том числе целевые МБТ из ФБ</t>
  </si>
  <si>
    <t>Внебюджетное финансирование</t>
  </si>
  <si>
    <t>Наименование мероприятия: Развитие систем водоснабжения и водоотведения в Республике Алтай</t>
  </si>
  <si>
    <t>Постановление Правительства Республики Алтай от 28 сентября 2012 года № 242, Постановление Правительства Республики Алтай от 28 сентября 2012 года № 243</t>
  </si>
  <si>
    <t>Наименование мероприятия: Развитие ипотечного жилищного кредитования на территории Республики Алтай</t>
  </si>
  <si>
    <t>28.100</t>
  </si>
  <si>
    <t>29.10</t>
  </si>
  <si>
    <t>Постановление Правительства Республики Алтай от 28 сентября 2012 года № 243</t>
  </si>
  <si>
    <t>10</t>
  </si>
  <si>
    <t>03</t>
  </si>
  <si>
    <t>30.10</t>
  </si>
  <si>
    <t>Наименование мероприятия: Мероприятия по разработке документации по планировке территории муниципальных образований Республики Алтай</t>
  </si>
  <si>
    <t>31.20</t>
  </si>
  <si>
    <t>Наименование мероприятия: Предоставление субсидий гражданам-нанимателям жилых помещений на компенсацию части расходов, связанных с оплатой по договорам коммерческой аренды (найма) жилых помещений</t>
  </si>
  <si>
    <t>Наименование мероприятия: Предоставление субсидий организациям, которые приобрели на первичном рынке все жилые помещения (квартиры) в отдельно стоящем многоквартирном доме в целях дальнейшей сдачи по договорам коммерческой аренды (найма)</t>
  </si>
  <si>
    <t>31.30</t>
  </si>
  <si>
    <t>Наименование мероприятия: Предоставление социальных льгот на приобретение жилья участникам ВОВ</t>
  </si>
  <si>
    <t>32.10</t>
  </si>
  <si>
    <t>Постановление Правительства Республики Алтай от 28 сентября 2012 года № 246</t>
  </si>
  <si>
    <t>32.11</t>
  </si>
  <si>
    <t>Наименование мероприятия: Предоставление социальных выплат на приобретение жилья инвалидам, ветеранам боевых действий</t>
  </si>
  <si>
    <t>Наименование мероприятия: Формирование специализированного жилищного фонда для детей сирот  и детей оставшихся без попечения родителей</t>
  </si>
  <si>
    <t>32.12</t>
  </si>
  <si>
    <t>04</t>
  </si>
  <si>
    <t>Наименование мероприятия: Предоставление социальных выплат гражданам, проживающих в сельской местности на улучшение жилищных условий</t>
  </si>
  <si>
    <t>32.20</t>
  </si>
  <si>
    <t>32.40</t>
  </si>
  <si>
    <t>Наименование мероприятия: Предоставление социальных выплат молодым семьям на улучшение жилищных условий</t>
  </si>
  <si>
    <t>32.50</t>
  </si>
  <si>
    <t>Наименование мероприятия: Обеспечение инженерной инфраструктурой земельных участков представленных бесплатно в собственность многодетным семьям</t>
  </si>
  <si>
    <t>32.51</t>
  </si>
  <si>
    <t>Наименование мероприятия: Переселение граждан из аварийного жилищного фонда</t>
  </si>
  <si>
    <t>01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</si>
  <si>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</si>
  <si>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Количество граждан, получивших государственную поддержку в виде компенсации части расходов, связанных с заключением договоров коммерческой аренды (найма), 45 ед.</t>
  </si>
  <si>
    <t>Количество организаций, которые приобрели на первичном рынке все жилые помещения (квартиры) в отдельно стоящем многоквартирном доме в целях дальнейшей сдачи их по договорам коммерческой аренды (найма), котороым оказывается государственная поддержка, 1 ед.</t>
  </si>
  <si>
    <t>Развитие сельского хозяйства и регулирования рынков сельскохозяйственной продукции, сырья и продовольствия на 2013 - 2020 годы</t>
  </si>
  <si>
    <t>Обеспечение доступным и комфортным жильем и коммунальными услугами граждан Российской Федерации</t>
  </si>
  <si>
    <t>Социальная поддержка граждан</t>
  </si>
  <si>
    <t>Ввод (приобретение) жилья для граждан, проживающих в сельской местности, 1355 кв.м.</t>
  </si>
  <si>
    <t>2018г.</t>
  </si>
  <si>
    <t>Количество ветеранов ВОВ, членов семей погибших (умерших) инвалидов и участников ВОВ обеспеченных жильем</t>
  </si>
  <si>
    <t>Количество приобретенных жилых помещений для детей-сирот, детей, оставшихся без попечения родителей, лиц из их числа, 119 ед.</t>
  </si>
  <si>
    <t>Количество ветеранов боевых действий, инвалидов и семей, имеющих детей инвалидов, обеспеченных жильём</t>
  </si>
  <si>
    <t>Количество муниципальных образований в Республике Алтай, которым предоставлены субсидии на предоставление социальных выплат молодым семьям для приобретения (строительство) жилья</t>
  </si>
  <si>
    <t>Количество земельных участков, предоставленных бесплатно многодетным семьям, обеспеченных инженерной инфраструктурой, 140  ед.</t>
  </si>
  <si>
    <t>Общая площадь жилых помещений, расселяемых с целью переселения граждан из аварийного жилищного фонда</t>
  </si>
  <si>
    <t>IV квартал</t>
  </si>
  <si>
    <t>Приложение 1</t>
  </si>
  <si>
    <t>I. Отчетная информация о достижении показателей, содержащихся в указах Президента Российской Федерации</t>
  </si>
  <si>
    <t>Наименование субъекта Российской Федерации/органа местного самоуправления</t>
  </si>
  <si>
    <t>Указ Президента Российской Федерации</t>
  </si>
  <si>
    <t>Наименование показателя</t>
  </si>
  <si>
    <t>Единица измерения</t>
  </si>
  <si>
    <t>Ответственный исполнитель за достижение показателя в субъекте Российской Федерации</t>
  </si>
  <si>
    <t>Отчетная дата (период) значения показателя (год)</t>
  </si>
  <si>
    <t>Значение показателя</t>
  </si>
  <si>
    <t>целевое</t>
  </si>
  <si>
    <t>плановое</t>
  </si>
  <si>
    <t>фактическое</t>
  </si>
  <si>
    <t>отклонение</t>
  </si>
  <si>
    <t>Указ Президента Российской Федерации от 7 мая 2012 года № 600 "О мерах по обеспечению граждан Российской Федерации доступным и комфортным жильем и повышению качества жилищно-коммунальных услуг" (Собрание законодательства Российской Федерации, 2012. № 19, ст.2337)</t>
  </si>
  <si>
    <t>%</t>
  </si>
  <si>
    <t>Министерство регионального развития Республики Алтай</t>
  </si>
  <si>
    <t>3 квартал 2018г.</t>
  </si>
  <si>
    <t>Заемные средства привелекались ООО "Дабл-ю Кэй Восток Энерго" на реконструкцию систем теплоснабжения на базе семи угольных котельных в с. Майма и с. Кызыл-Озек Майминского района</t>
  </si>
  <si>
    <t>Превышение среднего уровня процентной ставки по ипотечным жилищным кредитам (в рублях) над индексом потребительских цен</t>
  </si>
  <si>
    <t>Количество предоставленных ипотечных жилищных кредитов</t>
  </si>
  <si>
    <t>шт.</t>
  </si>
  <si>
    <t>Индекс цен на первичном рынке жилья</t>
  </si>
  <si>
    <t xml:space="preserve"> </t>
  </si>
  <si>
    <t>Удельный вес числа семей, получивших жилые помещения и улучшивших жилищные условия, в числе семей, состоящих на учете в качестве нуждающихся в жилых помещениях</t>
  </si>
  <si>
    <t>Общая площадь расселенного аварийного жилищного фонда, признанного таковым до 1 января 2012 года</t>
  </si>
  <si>
    <t>тыс.кв.м</t>
  </si>
  <si>
    <t>Программа по переселению из аварийного жилищного фонда завершена.</t>
  </si>
  <si>
    <t>4 квартал 2018г.</t>
  </si>
  <si>
    <t xml:space="preserve">Фактическимй показатель рассчитывается в соответствии с выделенными бюджетными средствами из всех уровней бюджетов Российской Федерации. Достижение данного показателя до уровня прогнозируемого планируется к концу года. Значение показателя за 2018 год будет предоставлено Алтайкрайстатом не ранее 1 квартала 2019 года </t>
  </si>
  <si>
    <t>Данные предоставлены Алтайкрайстатом по Алтайскому краю и Республике Алтай. Данные за 4 квартал 2018 года будут не ранее 1 квартала 2019г. (Индексы цен характеризуют изменение цен за год. Стоимость 1 кв.м. общей площади на первичном рынке жилья за 3 квартал 2017 года составляла 38036 рублей, за 3 квартал 2018 года - 36224 рублей.)</t>
  </si>
  <si>
    <r>
      <t>Данный показатель не входит в целевые показатели Государственной программы "Развитие жилищно-коммунального и транспортного комплекса", утвержденной постановлением Правительства РА от 28.09.2012 г. № 243. Средняя процентная ставка по ипотечным кредитам в 4 квартале составила</t>
    </r>
    <r>
      <rPr>
        <sz val="10"/>
        <rFont val="Times New Roman"/>
        <family val="1"/>
        <charset val="204"/>
      </rPr>
      <t xml:space="preserve"> 10,2</t>
    </r>
    <r>
      <rPr>
        <sz val="10"/>
        <color theme="1"/>
        <rFont val="Times New Roman"/>
        <family val="1"/>
        <charset val="204"/>
      </rPr>
      <t>%, индекс потребительских цен (4 квартал 2018 года к 4 кварталу 2017 года) -</t>
    </r>
    <r>
      <rPr>
        <sz val="10"/>
        <rFont val="Times New Roman"/>
        <family val="1"/>
        <charset val="204"/>
      </rPr>
      <t xml:space="preserve"> 103,08</t>
    </r>
    <r>
      <rPr>
        <sz val="10"/>
        <color theme="1"/>
        <rFont val="Times New Roman"/>
        <family val="1"/>
        <charset val="204"/>
      </rPr>
      <t xml:space="preserve"> %. </t>
    </r>
  </si>
  <si>
    <t>Данные предоставлены по 4 кредитным организациям. За 4 квартал выдано 319 ипотечных кредитов (Сбербанк -187 кредитов, Россельхозбанк- 119, ВТБ 13, Зенит -0)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</si>
</sst>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/>
    <xf numFmtId="164" fontId="6" fillId="2" borderId="1" xfId="0" applyNumberFormat="1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164" fontId="4" fillId="3" borderId="1" xfId="0" applyNumberFormat="1" applyFont="1" applyFill="1" applyBorder="1"/>
    <xf numFmtId="164" fontId="2" fillId="0" borderId="1" xfId="0" applyNumberFormat="1" applyFont="1" applyFill="1" applyBorder="1"/>
    <xf numFmtId="164" fontId="2" fillId="3" borderId="1" xfId="0" applyNumberFormat="1" applyFont="1" applyFill="1" applyBorder="1"/>
    <xf numFmtId="165" fontId="4" fillId="3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6" fillId="2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0" fillId="0" borderId="6" xfId="0" applyBorder="1" applyAlignment="1"/>
    <xf numFmtId="0" fontId="0" fillId="0" borderId="7" xfId="0" applyBorder="1" applyAlignment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Border="1"/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6"/>
  <sheetViews>
    <sheetView workbookViewId="0">
      <selection activeCell="L8" sqref="L8"/>
    </sheetView>
  </sheetViews>
  <sheetFormatPr defaultRowHeight="15" x14ac:dyDescent="0.25"/>
  <cols>
    <col min="1" max="1" width="6.28515625" customWidth="1"/>
    <col min="2" max="2" width="17.140625" customWidth="1"/>
    <col min="3" max="3" width="13.140625" customWidth="1"/>
    <col min="4" max="4" width="8.85546875" customWidth="1"/>
    <col min="5" max="5" width="8.140625" customWidth="1"/>
    <col min="6" max="6" width="17.28515625" customWidth="1"/>
    <col min="7" max="7" width="14.42578125" customWidth="1"/>
    <col min="8" max="8" width="16.28515625" customWidth="1"/>
    <col min="11" max="11" width="11" bestFit="1" customWidth="1"/>
    <col min="12" max="12" width="14.42578125" customWidth="1"/>
    <col min="13" max="13" width="10.42578125" customWidth="1"/>
    <col min="14" max="14" width="12.42578125" customWidth="1"/>
  </cols>
  <sheetData>
    <row r="2" spans="1:14" ht="28.15" customHeight="1" x14ac:dyDescent="0.25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</row>
    <row r="3" spans="1:14" x14ac:dyDescent="0.25">
      <c r="A3" s="49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</row>
    <row r="4" spans="1:14" ht="37.9" customHeight="1" x14ac:dyDescent="0.25">
      <c r="A4" s="50" t="s">
        <v>2</v>
      </c>
      <c r="B4" s="50" t="s">
        <v>3</v>
      </c>
      <c r="C4" s="50" t="s">
        <v>4</v>
      </c>
      <c r="D4" s="59" t="s">
        <v>5</v>
      </c>
      <c r="E4" s="59"/>
      <c r="F4" s="50" t="s">
        <v>8</v>
      </c>
      <c r="G4" s="50" t="s">
        <v>9</v>
      </c>
      <c r="H4" s="50" t="s">
        <v>10</v>
      </c>
      <c r="I4" s="60" t="s">
        <v>17</v>
      </c>
      <c r="J4" s="61"/>
      <c r="K4" s="61"/>
      <c r="L4" s="61"/>
      <c r="M4" s="62"/>
      <c r="N4" s="53" t="s">
        <v>16</v>
      </c>
    </row>
    <row r="5" spans="1:14" ht="66" customHeight="1" x14ac:dyDescent="0.25">
      <c r="A5" s="51"/>
      <c r="B5" s="51"/>
      <c r="C5" s="51"/>
      <c r="D5" s="50" t="s">
        <v>6</v>
      </c>
      <c r="E5" s="50" t="s">
        <v>7</v>
      </c>
      <c r="F5" s="51"/>
      <c r="G5" s="51"/>
      <c r="H5" s="51"/>
      <c r="I5" s="59" t="s">
        <v>11</v>
      </c>
      <c r="J5" s="59"/>
      <c r="K5" s="59" t="s">
        <v>12</v>
      </c>
      <c r="L5" s="59"/>
      <c r="M5" s="1"/>
      <c r="N5" s="54"/>
    </row>
    <row r="6" spans="1:14" ht="36.6" customHeight="1" x14ac:dyDescent="0.25">
      <c r="A6" s="52"/>
      <c r="B6" s="52"/>
      <c r="C6" s="52"/>
      <c r="D6" s="52"/>
      <c r="E6" s="52"/>
      <c r="F6" s="52"/>
      <c r="G6" s="52"/>
      <c r="H6" s="52"/>
      <c r="I6" s="3" t="s">
        <v>13</v>
      </c>
      <c r="J6" s="3" t="s">
        <v>14</v>
      </c>
      <c r="K6" s="3" t="s">
        <v>6</v>
      </c>
      <c r="L6" s="3" t="s">
        <v>7</v>
      </c>
      <c r="M6" s="2" t="s">
        <v>15</v>
      </c>
      <c r="N6" s="55"/>
    </row>
    <row r="7" spans="1:14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</row>
    <row r="8" spans="1:14" ht="43.9" customHeight="1" x14ac:dyDescent="0.25">
      <c r="A8" s="56" t="s">
        <v>18</v>
      </c>
      <c r="B8" s="57"/>
      <c r="C8" s="57"/>
      <c r="D8" s="57"/>
      <c r="E8" s="57"/>
      <c r="F8" s="57"/>
      <c r="G8" s="58"/>
      <c r="H8" s="14" t="s">
        <v>23</v>
      </c>
      <c r="I8" s="15"/>
      <c r="J8" s="15"/>
      <c r="K8" s="16">
        <f>K9+K13+K17+K21+K25+K29+K33+K37+K41+K45+K53+K57+K49</f>
        <v>308351.39999999997</v>
      </c>
      <c r="L8" s="16">
        <f>L9+L13+L17+L21+L25+L29+L33+L37+L41+L45+L53+L57+L49</f>
        <v>288910.39999999997</v>
      </c>
      <c r="M8" s="19">
        <f>L8/K8*100</f>
        <v>93.695180239168678</v>
      </c>
      <c r="N8" s="15"/>
    </row>
    <row r="9" spans="1:14" ht="28.9" customHeight="1" x14ac:dyDescent="0.25">
      <c r="A9" s="31" t="s">
        <v>19</v>
      </c>
      <c r="B9" s="32"/>
      <c r="C9" s="32"/>
      <c r="D9" s="32"/>
      <c r="E9" s="32"/>
      <c r="F9" s="32"/>
      <c r="G9" s="33"/>
      <c r="H9" s="11" t="s">
        <v>22</v>
      </c>
      <c r="I9" s="12"/>
      <c r="J9" s="12"/>
      <c r="K9" s="13">
        <f>K10</f>
        <v>40215.1</v>
      </c>
      <c r="L9" s="13">
        <f>L10</f>
        <v>40205.300000000003</v>
      </c>
      <c r="M9" s="20">
        <f>L9/K9*100</f>
        <v>99.975631044060577</v>
      </c>
      <c r="N9" s="12"/>
    </row>
    <row r="10" spans="1:14" ht="45" customHeight="1" x14ac:dyDescent="0.25">
      <c r="A10" s="24" t="s">
        <v>20</v>
      </c>
      <c r="B10" s="27" t="s">
        <v>21</v>
      </c>
      <c r="C10" s="37" t="s">
        <v>60</v>
      </c>
      <c r="D10" s="34" t="s">
        <v>67</v>
      </c>
      <c r="E10" s="34"/>
      <c r="F10" s="27" t="s">
        <v>63</v>
      </c>
      <c r="G10" s="34" t="s">
        <v>74</v>
      </c>
      <c r="H10" s="9" t="s">
        <v>26</v>
      </c>
      <c r="I10" s="7" t="s">
        <v>24</v>
      </c>
      <c r="J10" s="7" t="s">
        <v>25</v>
      </c>
      <c r="K10" s="18">
        <v>40215.1</v>
      </c>
      <c r="L10" s="18">
        <v>40205.300000000003</v>
      </c>
      <c r="M10" s="21">
        <f>L10/K10*100</f>
        <v>99.975631044060577</v>
      </c>
      <c r="N10" s="4"/>
    </row>
    <row r="11" spans="1:14" ht="42.6" customHeight="1" x14ac:dyDescent="0.25">
      <c r="A11" s="25"/>
      <c r="B11" s="25"/>
      <c r="C11" s="38"/>
      <c r="D11" s="35"/>
      <c r="E11" s="35"/>
      <c r="F11" s="35"/>
      <c r="G11" s="25"/>
      <c r="H11" s="10" t="s">
        <v>27</v>
      </c>
      <c r="I11" s="7" t="s">
        <v>24</v>
      </c>
      <c r="J11" s="7" t="s">
        <v>25</v>
      </c>
      <c r="K11" s="8">
        <v>37436.800000000003</v>
      </c>
      <c r="L11" s="18">
        <v>37427.599999999999</v>
      </c>
      <c r="M11" s="21">
        <f>L11/K11*100</f>
        <v>99.97542525002136</v>
      </c>
      <c r="N11" s="4"/>
    </row>
    <row r="12" spans="1:14" ht="36" customHeight="1" x14ac:dyDescent="0.25">
      <c r="A12" s="26"/>
      <c r="B12" s="26"/>
      <c r="C12" s="39"/>
      <c r="D12" s="36"/>
      <c r="E12" s="36"/>
      <c r="F12" s="36"/>
      <c r="G12" s="26"/>
      <c r="H12" s="9" t="s">
        <v>28</v>
      </c>
      <c r="I12" s="4"/>
      <c r="J12" s="4"/>
      <c r="K12" s="8">
        <v>0</v>
      </c>
      <c r="L12" s="8">
        <v>0</v>
      </c>
      <c r="M12" s="21">
        <v>0</v>
      </c>
      <c r="N12" s="4"/>
    </row>
    <row r="13" spans="1:14" ht="27" customHeight="1" x14ac:dyDescent="0.25">
      <c r="A13" s="31" t="s">
        <v>29</v>
      </c>
      <c r="B13" s="32"/>
      <c r="C13" s="32"/>
      <c r="D13" s="32"/>
      <c r="E13" s="32"/>
      <c r="F13" s="32"/>
      <c r="G13" s="33"/>
      <c r="H13" s="11" t="s">
        <v>22</v>
      </c>
      <c r="I13" s="12"/>
      <c r="J13" s="12"/>
      <c r="K13" s="13">
        <f>K14</f>
        <v>50315.7</v>
      </c>
      <c r="L13" s="13">
        <f>L14</f>
        <v>50182.9</v>
      </c>
      <c r="M13" s="22">
        <f t="shared" ref="M13" si="0">M14</f>
        <v>99.736066476268846</v>
      </c>
      <c r="N13" s="12"/>
    </row>
    <row r="14" spans="1:14" ht="42.6" customHeight="1" x14ac:dyDescent="0.25">
      <c r="A14" s="24" t="s">
        <v>32</v>
      </c>
      <c r="B14" s="27" t="s">
        <v>30</v>
      </c>
      <c r="C14" s="37" t="s">
        <v>60</v>
      </c>
      <c r="D14" s="34" t="s">
        <v>67</v>
      </c>
      <c r="E14" s="34"/>
      <c r="F14" s="27" t="s">
        <v>63</v>
      </c>
      <c r="G14" s="34" t="s">
        <v>74</v>
      </c>
      <c r="H14" s="9" t="s">
        <v>26</v>
      </c>
      <c r="I14" s="7" t="s">
        <v>24</v>
      </c>
      <c r="J14" s="7" t="s">
        <v>25</v>
      </c>
      <c r="K14" s="8">
        <v>50315.7</v>
      </c>
      <c r="L14" s="18">
        <v>50182.9</v>
      </c>
      <c r="M14" s="21">
        <f>L14/K14*100</f>
        <v>99.736066476268846</v>
      </c>
      <c r="N14" s="4"/>
    </row>
    <row r="15" spans="1:14" ht="43.9" customHeight="1" x14ac:dyDescent="0.25">
      <c r="A15" s="25"/>
      <c r="B15" s="25"/>
      <c r="C15" s="38"/>
      <c r="D15" s="35"/>
      <c r="E15" s="35"/>
      <c r="F15" s="35"/>
      <c r="G15" s="25"/>
      <c r="H15" s="10" t="s">
        <v>27</v>
      </c>
      <c r="I15" s="7" t="s">
        <v>24</v>
      </c>
      <c r="J15" s="7" t="s">
        <v>25</v>
      </c>
      <c r="K15" s="8">
        <v>35085</v>
      </c>
      <c r="L15" s="18">
        <v>35058.800000000003</v>
      </c>
      <c r="M15" s="21">
        <f>L15/K15*100</f>
        <v>99.925324212626492</v>
      </c>
      <c r="N15" s="4"/>
    </row>
    <row r="16" spans="1:14" ht="34.9" customHeight="1" x14ac:dyDescent="0.25">
      <c r="A16" s="26"/>
      <c r="B16" s="26"/>
      <c r="C16" s="39"/>
      <c r="D16" s="36"/>
      <c r="E16" s="36"/>
      <c r="F16" s="36"/>
      <c r="G16" s="26"/>
      <c r="H16" s="9" t="s">
        <v>28</v>
      </c>
      <c r="I16" s="4"/>
      <c r="J16" s="4"/>
      <c r="K16" s="8">
        <v>0</v>
      </c>
      <c r="L16" s="8">
        <v>0</v>
      </c>
      <c r="M16" s="21">
        <v>0</v>
      </c>
      <c r="N16" s="4"/>
    </row>
    <row r="17" spans="1:14" ht="31.15" customHeight="1" x14ac:dyDescent="0.25">
      <c r="A17" s="31" t="s">
        <v>31</v>
      </c>
      <c r="B17" s="32"/>
      <c r="C17" s="32"/>
      <c r="D17" s="32"/>
      <c r="E17" s="32"/>
      <c r="F17" s="32"/>
      <c r="G17" s="33"/>
      <c r="H17" s="11" t="s">
        <v>22</v>
      </c>
      <c r="I17" s="12"/>
      <c r="J17" s="12"/>
      <c r="K17" s="12">
        <v>0</v>
      </c>
      <c r="L17" s="12">
        <v>0</v>
      </c>
      <c r="M17" s="20">
        <v>0</v>
      </c>
      <c r="N17" s="12"/>
    </row>
    <row r="18" spans="1:14" ht="23.25" x14ac:dyDescent="0.25">
      <c r="A18" s="24" t="s">
        <v>33</v>
      </c>
      <c r="B18" s="27" t="s">
        <v>34</v>
      </c>
      <c r="C18" s="34"/>
      <c r="D18" s="34" t="s">
        <v>67</v>
      </c>
      <c r="E18" s="34"/>
      <c r="F18" s="34"/>
      <c r="G18" s="34" t="s">
        <v>74</v>
      </c>
      <c r="H18" s="9" t="s">
        <v>26</v>
      </c>
      <c r="I18" s="7"/>
      <c r="J18" s="7"/>
      <c r="K18" s="8">
        <v>0</v>
      </c>
      <c r="L18" s="8">
        <v>0</v>
      </c>
      <c r="M18" s="21">
        <v>0</v>
      </c>
      <c r="N18" s="4"/>
    </row>
    <row r="19" spans="1:14" ht="23.25" x14ac:dyDescent="0.25">
      <c r="A19" s="25"/>
      <c r="B19" s="25"/>
      <c r="C19" s="35"/>
      <c r="D19" s="35"/>
      <c r="E19" s="35"/>
      <c r="F19" s="35"/>
      <c r="G19" s="25"/>
      <c r="H19" s="10" t="s">
        <v>27</v>
      </c>
      <c r="I19" s="7"/>
      <c r="J19" s="7"/>
      <c r="K19" s="8">
        <v>0</v>
      </c>
      <c r="L19" s="8">
        <v>0</v>
      </c>
      <c r="M19" s="21">
        <v>0</v>
      </c>
      <c r="N19" s="4"/>
    </row>
    <row r="20" spans="1:14" ht="23.25" x14ac:dyDescent="0.25">
      <c r="A20" s="26"/>
      <c r="B20" s="26"/>
      <c r="C20" s="36"/>
      <c r="D20" s="36"/>
      <c r="E20" s="36"/>
      <c r="F20" s="36"/>
      <c r="G20" s="26"/>
      <c r="H20" s="9" t="s">
        <v>28</v>
      </c>
      <c r="I20" s="4"/>
      <c r="J20" s="4"/>
      <c r="K20" s="8">
        <v>0</v>
      </c>
      <c r="L20" s="8">
        <v>0</v>
      </c>
      <c r="M20" s="21">
        <v>0</v>
      </c>
      <c r="N20" s="4"/>
    </row>
    <row r="21" spans="1:14" ht="27" customHeight="1" x14ac:dyDescent="0.25">
      <c r="A21" s="31" t="s">
        <v>38</v>
      </c>
      <c r="B21" s="32"/>
      <c r="C21" s="32"/>
      <c r="D21" s="32"/>
      <c r="E21" s="32"/>
      <c r="F21" s="32"/>
      <c r="G21" s="33"/>
      <c r="H21" s="11" t="s">
        <v>22</v>
      </c>
      <c r="I21" s="12"/>
      <c r="J21" s="12"/>
      <c r="K21" s="12">
        <v>0</v>
      </c>
      <c r="L21" s="12">
        <v>0</v>
      </c>
      <c r="M21" s="20">
        <v>0</v>
      </c>
      <c r="N21" s="12"/>
    </row>
    <row r="22" spans="1:14" ht="23.25" x14ac:dyDescent="0.25">
      <c r="A22" s="24" t="s">
        <v>37</v>
      </c>
      <c r="B22" s="27" t="s">
        <v>34</v>
      </c>
      <c r="C22" s="34"/>
      <c r="D22" s="34" t="s">
        <v>67</v>
      </c>
      <c r="E22" s="34"/>
      <c r="F22" s="34"/>
      <c r="G22" s="34" t="s">
        <v>74</v>
      </c>
      <c r="H22" s="9" t="s">
        <v>26</v>
      </c>
      <c r="I22" s="7"/>
      <c r="J22" s="7"/>
      <c r="K22" s="8">
        <v>0</v>
      </c>
      <c r="L22" s="8">
        <v>0</v>
      </c>
      <c r="M22" s="21">
        <v>0</v>
      </c>
      <c r="N22" s="4"/>
    </row>
    <row r="23" spans="1:14" ht="23.25" x14ac:dyDescent="0.25">
      <c r="A23" s="25"/>
      <c r="B23" s="25"/>
      <c r="C23" s="35"/>
      <c r="D23" s="35"/>
      <c r="E23" s="35"/>
      <c r="F23" s="35"/>
      <c r="G23" s="25"/>
      <c r="H23" s="10" t="s">
        <v>27</v>
      </c>
      <c r="I23" s="7"/>
      <c r="J23" s="7"/>
      <c r="K23" s="8">
        <v>0</v>
      </c>
      <c r="L23" s="8">
        <v>0</v>
      </c>
      <c r="M23" s="21">
        <v>0</v>
      </c>
      <c r="N23" s="4"/>
    </row>
    <row r="24" spans="1:14" ht="23.25" x14ac:dyDescent="0.25">
      <c r="A24" s="26"/>
      <c r="B24" s="26"/>
      <c r="C24" s="36"/>
      <c r="D24" s="36"/>
      <c r="E24" s="36"/>
      <c r="F24" s="36"/>
      <c r="G24" s="26"/>
      <c r="H24" s="9" t="s">
        <v>28</v>
      </c>
      <c r="I24" s="4"/>
      <c r="J24" s="4"/>
      <c r="K24" s="8">
        <v>0</v>
      </c>
      <c r="L24" s="8">
        <v>0</v>
      </c>
      <c r="M24" s="21">
        <v>0</v>
      </c>
      <c r="N24" s="4"/>
    </row>
    <row r="25" spans="1:14" ht="40.9" customHeight="1" x14ac:dyDescent="0.25">
      <c r="A25" s="31" t="s">
        <v>40</v>
      </c>
      <c r="B25" s="32"/>
      <c r="C25" s="32"/>
      <c r="D25" s="32"/>
      <c r="E25" s="32"/>
      <c r="F25" s="32"/>
      <c r="G25" s="33"/>
      <c r="H25" s="11" t="s">
        <v>22</v>
      </c>
      <c r="I25" s="12"/>
      <c r="J25" s="12"/>
      <c r="K25" s="13">
        <f>K26</f>
        <v>1396.4</v>
      </c>
      <c r="L25" s="13">
        <f>L26</f>
        <v>1294</v>
      </c>
      <c r="M25" s="20">
        <f>M26</f>
        <v>92.666857633915782</v>
      </c>
      <c r="N25" s="12"/>
    </row>
    <row r="26" spans="1:14" ht="112.9" customHeight="1" x14ac:dyDescent="0.25">
      <c r="A26" s="24" t="s">
        <v>39</v>
      </c>
      <c r="B26" s="27" t="s">
        <v>34</v>
      </c>
      <c r="C26" s="27" t="s">
        <v>61</v>
      </c>
      <c r="D26" s="34" t="s">
        <v>67</v>
      </c>
      <c r="E26" s="34"/>
      <c r="F26" s="34"/>
      <c r="G26" s="34" t="s">
        <v>74</v>
      </c>
      <c r="H26" s="9" t="s">
        <v>26</v>
      </c>
      <c r="I26" s="7" t="s">
        <v>35</v>
      </c>
      <c r="J26" s="7" t="s">
        <v>36</v>
      </c>
      <c r="K26" s="8">
        <v>1396.4</v>
      </c>
      <c r="L26" s="8">
        <v>1294</v>
      </c>
      <c r="M26" s="21">
        <f>L26/K26*100</f>
        <v>92.666857633915782</v>
      </c>
      <c r="N26" s="4"/>
    </row>
    <row r="27" spans="1:14" ht="23.25" x14ac:dyDescent="0.25">
      <c r="A27" s="25"/>
      <c r="B27" s="25"/>
      <c r="C27" s="25"/>
      <c r="D27" s="35"/>
      <c r="E27" s="35"/>
      <c r="F27" s="35"/>
      <c r="G27" s="25"/>
      <c r="H27" s="10" t="s">
        <v>27</v>
      </c>
      <c r="I27" s="7"/>
      <c r="J27" s="7"/>
      <c r="K27" s="8">
        <v>0</v>
      </c>
      <c r="L27" s="8">
        <v>0</v>
      </c>
      <c r="M27" s="21">
        <v>0</v>
      </c>
      <c r="N27" s="4"/>
    </row>
    <row r="28" spans="1:14" ht="23.25" x14ac:dyDescent="0.25">
      <c r="A28" s="26"/>
      <c r="B28" s="26"/>
      <c r="C28" s="26"/>
      <c r="D28" s="36"/>
      <c r="E28" s="36"/>
      <c r="F28" s="36"/>
      <c r="G28" s="26"/>
      <c r="H28" s="9" t="s">
        <v>28</v>
      </c>
      <c r="I28" s="4"/>
      <c r="J28" s="4"/>
      <c r="K28" s="8">
        <v>0</v>
      </c>
      <c r="L28" s="8">
        <v>0</v>
      </c>
      <c r="M28" s="21">
        <v>0</v>
      </c>
      <c r="N28" s="4"/>
    </row>
    <row r="29" spans="1:14" ht="44.45" customHeight="1" x14ac:dyDescent="0.25">
      <c r="A29" s="31" t="s">
        <v>41</v>
      </c>
      <c r="B29" s="32"/>
      <c r="C29" s="32"/>
      <c r="D29" s="32"/>
      <c r="E29" s="32"/>
      <c r="F29" s="32"/>
      <c r="G29" s="33"/>
      <c r="H29" s="11" t="s">
        <v>22</v>
      </c>
      <c r="I29" s="12"/>
      <c r="J29" s="12"/>
      <c r="K29" s="13">
        <f>K30</f>
        <v>13899.8</v>
      </c>
      <c r="L29" s="13">
        <f>L30</f>
        <v>13898.7</v>
      </c>
      <c r="M29" s="20">
        <f>M30</f>
        <v>99.992086217067879</v>
      </c>
      <c r="N29" s="12"/>
    </row>
    <row r="30" spans="1:14" ht="166.15" customHeight="1" x14ac:dyDescent="0.25">
      <c r="A30" s="24" t="s">
        <v>42</v>
      </c>
      <c r="B30" s="27" t="s">
        <v>34</v>
      </c>
      <c r="C30" s="27" t="s">
        <v>62</v>
      </c>
      <c r="D30" s="34" t="s">
        <v>67</v>
      </c>
      <c r="E30" s="34"/>
      <c r="F30" s="34"/>
      <c r="G30" s="34" t="s">
        <v>74</v>
      </c>
      <c r="H30" s="9" t="s">
        <v>26</v>
      </c>
      <c r="I30" s="7" t="s">
        <v>24</v>
      </c>
      <c r="J30" s="7" t="s">
        <v>59</v>
      </c>
      <c r="K30" s="8">
        <v>13899.8</v>
      </c>
      <c r="L30" s="8">
        <v>13898.7</v>
      </c>
      <c r="M30" s="21">
        <f>L30/K30*100</f>
        <v>99.992086217067879</v>
      </c>
      <c r="N30" s="4"/>
    </row>
    <row r="31" spans="1:14" ht="23.25" x14ac:dyDescent="0.25">
      <c r="A31" s="25"/>
      <c r="B31" s="25"/>
      <c r="C31" s="25"/>
      <c r="D31" s="35"/>
      <c r="E31" s="35"/>
      <c r="F31" s="35"/>
      <c r="G31" s="25"/>
      <c r="H31" s="10" t="s">
        <v>27</v>
      </c>
      <c r="I31" s="7"/>
      <c r="J31" s="7"/>
      <c r="K31" s="8">
        <v>0</v>
      </c>
      <c r="L31" s="8">
        <v>0</v>
      </c>
      <c r="M31" s="21">
        <v>0</v>
      </c>
      <c r="N31" s="4"/>
    </row>
    <row r="32" spans="1:14" ht="23.25" x14ac:dyDescent="0.25">
      <c r="A32" s="26"/>
      <c r="B32" s="26"/>
      <c r="C32" s="26"/>
      <c r="D32" s="36"/>
      <c r="E32" s="36"/>
      <c r="F32" s="36"/>
      <c r="G32" s="26"/>
      <c r="H32" s="9" t="s">
        <v>28</v>
      </c>
      <c r="I32" s="4"/>
      <c r="J32" s="4"/>
      <c r="K32" s="8">
        <v>0</v>
      </c>
      <c r="L32" s="8">
        <v>0</v>
      </c>
      <c r="M32" s="21">
        <v>0</v>
      </c>
      <c r="N32" s="4"/>
    </row>
    <row r="33" spans="1:14" ht="24.75" x14ac:dyDescent="0.25">
      <c r="A33" s="31" t="s">
        <v>43</v>
      </c>
      <c r="B33" s="32"/>
      <c r="C33" s="32"/>
      <c r="D33" s="32"/>
      <c r="E33" s="32"/>
      <c r="F33" s="32"/>
      <c r="G33" s="33"/>
      <c r="H33" s="11" t="s">
        <v>22</v>
      </c>
      <c r="I33" s="12"/>
      <c r="J33" s="12"/>
      <c r="K33" s="13">
        <f>K34</f>
        <v>0</v>
      </c>
      <c r="L33" s="13">
        <f>L34</f>
        <v>0</v>
      </c>
      <c r="M33" s="20" t="e">
        <f>L33/K33*100</f>
        <v>#DIV/0!</v>
      </c>
      <c r="N33" s="12"/>
    </row>
    <row r="34" spans="1:14" ht="34.5" customHeight="1" x14ac:dyDescent="0.25">
      <c r="A34" s="24" t="s">
        <v>44</v>
      </c>
      <c r="B34" s="27" t="s">
        <v>45</v>
      </c>
      <c r="C34" s="43" t="s">
        <v>68</v>
      </c>
      <c r="D34" s="34" t="s">
        <v>67</v>
      </c>
      <c r="E34" s="34"/>
      <c r="F34" s="34"/>
      <c r="G34" s="34" t="s">
        <v>74</v>
      </c>
      <c r="H34" s="9" t="s">
        <v>26</v>
      </c>
      <c r="I34" s="7" t="s">
        <v>35</v>
      </c>
      <c r="J34" s="7" t="s">
        <v>36</v>
      </c>
      <c r="K34" s="8">
        <v>0</v>
      </c>
      <c r="L34" s="8">
        <v>0</v>
      </c>
      <c r="M34" s="21" t="e">
        <f>L34/K34*100</f>
        <v>#DIV/0!</v>
      </c>
      <c r="N34" s="4"/>
    </row>
    <row r="35" spans="1:14" ht="34.5" customHeight="1" x14ac:dyDescent="0.25">
      <c r="A35" s="25"/>
      <c r="B35" s="25"/>
      <c r="C35" s="44"/>
      <c r="D35" s="35"/>
      <c r="E35" s="35"/>
      <c r="F35" s="35"/>
      <c r="G35" s="25"/>
      <c r="H35" s="10" t="s">
        <v>27</v>
      </c>
      <c r="I35" s="7" t="s">
        <v>35</v>
      </c>
      <c r="J35" s="7" t="s">
        <v>36</v>
      </c>
      <c r="K35" s="8">
        <v>0</v>
      </c>
      <c r="L35" s="8">
        <v>0</v>
      </c>
      <c r="M35" s="21" t="e">
        <f>L35/K35*100</f>
        <v>#DIV/0!</v>
      </c>
      <c r="N35" s="4"/>
    </row>
    <row r="36" spans="1:14" ht="34.5" customHeight="1" x14ac:dyDescent="0.25">
      <c r="A36" s="26"/>
      <c r="B36" s="26"/>
      <c r="C36" s="45"/>
      <c r="D36" s="36"/>
      <c r="E36" s="36"/>
      <c r="F36" s="36"/>
      <c r="G36" s="26"/>
      <c r="H36" s="9" t="s">
        <v>28</v>
      </c>
      <c r="I36" s="4"/>
      <c r="J36" s="4"/>
      <c r="K36" s="8">
        <v>0</v>
      </c>
      <c r="L36" s="8">
        <v>0</v>
      </c>
      <c r="M36" s="21">
        <v>0</v>
      </c>
      <c r="N36" s="4"/>
    </row>
    <row r="37" spans="1:14" ht="24.75" x14ac:dyDescent="0.25">
      <c r="A37" s="31" t="s">
        <v>47</v>
      </c>
      <c r="B37" s="32"/>
      <c r="C37" s="32"/>
      <c r="D37" s="32"/>
      <c r="E37" s="32"/>
      <c r="F37" s="32"/>
      <c r="G37" s="33"/>
      <c r="H37" s="11" t="s">
        <v>22</v>
      </c>
      <c r="I37" s="12"/>
      <c r="J37" s="12"/>
      <c r="K37" s="13">
        <f>K38</f>
        <v>8586.9</v>
      </c>
      <c r="L37" s="13">
        <f>L38</f>
        <v>7919.7</v>
      </c>
      <c r="M37" s="20">
        <f>L37/K37*100</f>
        <v>92.230024805226563</v>
      </c>
      <c r="N37" s="12"/>
    </row>
    <row r="38" spans="1:14" ht="31.5" customHeight="1" x14ac:dyDescent="0.25">
      <c r="A38" s="24" t="s">
        <v>46</v>
      </c>
      <c r="B38" s="27" t="s">
        <v>45</v>
      </c>
      <c r="C38" s="43" t="s">
        <v>70</v>
      </c>
      <c r="D38" s="34" t="s">
        <v>67</v>
      </c>
      <c r="E38" s="34"/>
      <c r="F38" s="34"/>
      <c r="G38" s="34" t="s">
        <v>74</v>
      </c>
      <c r="H38" s="9" t="s">
        <v>26</v>
      </c>
      <c r="I38" s="7" t="s">
        <v>35</v>
      </c>
      <c r="J38" s="7" t="s">
        <v>36</v>
      </c>
      <c r="K38" s="18">
        <v>8586.9</v>
      </c>
      <c r="L38" s="8">
        <v>7919.7</v>
      </c>
      <c r="M38" s="21">
        <f>L38/K38*100</f>
        <v>92.230024805226563</v>
      </c>
      <c r="N38" s="4"/>
    </row>
    <row r="39" spans="1:14" ht="31.5" customHeight="1" x14ac:dyDescent="0.25">
      <c r="A39" s="25"/>
      <c r="B39" s="25"/>
      <c r="C39" s="44"/>
      <c r="D39" s="35"/>
      <c r="E39" s="35"/>
      <c r="F39" s="35"/>
      <c r="G39" s="25"/>
      <c r="H39" s="10" t="s">
        <v>27</v>
      </c>
      <c r="I39" s="7" t="s">
        <v>35</v>
      </c>
      <c r="J39" s="7" t="s">
        <v>36</v>
      </c>
      <c r="K39" s="18">
        <v>8586.9</v>
      </c>
      <c r="L39" s="8">
        <v>7919.7</v>
      </c>
      <c r="M39" s="21">
        <f>L39/K39*100</f>
        <v>92.230024805226563</v>
      </c>
      <c r="N39" s="4"/>
    </row>
    <row r="40" spans="1:14" ht="31.5" customHeight="1" x14ac:dyDescent="0.25">
      <c r="A40" s="26"/>
      <c r="B40" s="26"/>
      <c r="C40" s="45"/>
      <c r="D40" s="36"/>
      <c r="E40" s="36"/>
      <c r="F40" s="36"/>
      <c r="G40" s="26"/>
      <c r="H40" s="9" t="s">
        <v>28</v>
      </c>
      <c r="I40" s="4"/>
      <c r="J40" s="4"/>
      <c r="K40" s="8">
        <v>0</v>
      </c>
      <c r="L40" s="8">
        <v>0</v>
      </c>
      <c r="M40" s="21">
        <v>0</v>
      </c>
      <c r="N40" s="4"/>
    </row>
    <row r="41" spans="1:14" ht="30" customHeight="1" x14ac:dyDescent="0.25">
      <c r="A41" s="31" t="s">
        <v>48</v>
      </c>
      <c r="B41" s="32"/>
      <c r="C41" s="32"/>
      <c r="D41" s="32"/>
      <c r="E41" s="32"/>
      <c r="F41" s="32"/>
      <c r="G41" s="33"/>
      <c r="H41" s="11" t="s">
        <v>22</v>
      </c>
      <c r="I41" s="12"/>
      <c r="J41" s="12"/>
      <c r="K41" s="13">
        <f>K42</f>
        <v>132908</v>
      </c>
      <c r="L41" s="13">
        <f>L42</f>
        <v>114830.9</v>
      </c>
      <c r="M41" s="20">
        <f>L41/K41*100</f>
        <v>86.398787130947724</v>
      </c>
      <c r="N41" s="12"/>
    </row>
    <row r="42" spans="1:14" ht="32.450000000000003" customHeight="1" x14ac:dyDescent="0.25">
      <c r="A42" s="24" t="s">
        <v>49</v>
      </c>
      <c r="B42" s="27" t="s">
        <v>45</v>
      </c>
      <c r="C42" s="27" t="s">
        <v>69</v>
      </c>
      <c r="D42" s="34" t="s">
        <v>67</v>
      </c>
      <c r="E42" s="34"/>
      <c r="F42" s="27" t="s">
        <v>65</v>
      </c>
      <c r="G42" s="34" t="s">
        <v>74</v>
      </c>
      <c r="H42" s="9" t="s">
        <v>26</v>
      </c>
      <c r="I42" s="7" t="s">
        <v>35</v>
      </c>
      <c r="J42" s="7" t="s">
        <v>50</v>
      </c>
      <c r="K42" s="8">
        <v>132908</v>
      </c>
      <c r="L42" s="8">
        <v>114830.9</v>
      </c>
      <c r="M42" s="21">
        <f>L42/K42*100</f>
        <v>86.398787130947724</v>
      </c>
      <c r="N42" s="4"/>
    </row>
    <row r="43" spans="1:14" ht="28.9" customHeight="1" x14ac:dyDescent="0.25">
      <c r="A43" s="25"/>
      <c r="B43" s="25"/>
      <c r="C43" s="25"/>
      <c r="D43" s="35"/>
      <c r="E43" s="35"/>
      <c r="F43" s="63"/>
      <c r="G43" s="25"/>
      <c r="H43" s="10" t="s">
        <v>27</v>
      </c>
      <c r="I43" s="7" t="s">
        <v>35</v>
      </c>
      <c r="J43" s="7" t="s">
        <v>50</v>
      </c>
      <c r="K43" s="8">
        <v>59908</v>
      </c>
      <c r="L43" s="18">
        <v>59908</v>
      </c>
      <c r="M43" s="21">
        <f>L43/K43*100</f>
        <v>100</v>
      </c>
      <c r="N43" s="4"/>
    </row>
    <row r="44" spans="1:14" ht="25.15" customHeight="1" x14ac:dyDescent="0.25">
      <c r="A44" s="26"/>
      <c r="B44" s="26"/>
      <c r="C44" s="26"/>
      <c r="D44" s="36"/>
      <c r="E44" s="36"/>
      <c r="F44" s="64"/>
      <c r="G44" s="26"/>
      <c r="H44" s="9" t="s">
        <v>28</v>
      </c>
      <c r="I44" s="4"/>
      <c r="J44" s="4"/>
      <c r="K44" s="8">
        <v>0</v>
      </c>
      <c r="L44" s="8">
        <v>0</v>
      </c>
      <c r="M44" s="21">
        <v>0</v>
      </c>
      <c r="N44" s="4"/>
    </row>
    <row r="45" spans="1:14" ht="25.9" customHeight="1" x14ac:dyDescent="0.25">
      <c r="A45" s="31" t="s">
        <v>51</v>
      </c>
      <c r="B45" s="32"/>
      <c r="C45" s="32"/>
      <c r="D45" s="32"/>
      <c r="E45" s="32"/>
      <c r="F45" s="32"/>
      <c r="G45" s="33"/>
      <c r="H45" s="11" t="s">
        <v>22</v>
      </c>
      <c r="I45" s="12"/>
      <c r="J45" s="12"/>
      <c r="K45" s="13">
        <f>K46</f>
        <v>29358.400000000001</v>
      </c>
      <c r="L45" s="13">
        <f>L46</f>
        <v>29358.400000000001</v>
      </c>
      <c r="M45" s="20">
        <f>L45/K45*100</f>
        <v>100</v>
      </c>
      <c r="N45" s="12"/>
    </row>
    <row r="46" spans="1:14" ht="30.75" customHeight="1" x14ac:dyDescent="0.25">
      <c r="A46" s="24" t="s">
        <v>52</v>
      </c>
      <c r="B46" s="27" t="s">
        <v>21</v>
      </c>
      <c r="C46" s="43" t="s">
        <v>66</v>
      </c>
      <c r="D46" s="34" t="s">
        <v>67</v>
      </c>
      <c r="E46" s="34"/>
      <c r="F46" s="27" t="s">
        <v>63</v>
      </c>
      <c r="G46" s="34" t="s">
        <v>74</v>
      </c>
      <c r="H46" s="9" t="s">
        <v>26</v>
      </c>
      <c r="I46" s="7" t="s">
        <v>35</v>
      </c>
      <c r="J46" s="7" t="s">
        <v>36</v>
      </c>
      <c r="K46" s="8">
        <v>29358.400000000001</v>
      </c>
      <c r="L46" s="17">
        <v>29358.400000000001</v>
      </c>
      <c r="M46" s="21">
        <f>L46/K46*100</f>
        <v>100</v>
      </c>
      <c r="N46" s="4"/>
    </row>
    <row r="47" spans="1:14" ht="30.75" customHeight="1" x14ac:dyDescent="0.25">
      <c r="A47" s="25"/>
      <c r="B47" s="25"/>
      <c r="C47" s="44"/>
      <c r="D47" s="35"/>
      <c r="E47" s="35"/>
      <c r="F47" s="35"/>
      <c r="G47" s="25"/>
      <c r="H47" s="10" t="s">
        <v>27</v>
      </c>
      <c r="I47" s="7" t="s">
        <v>35</v>
      </c>
      <c r="J47" s="7" t="s">
        <v>36</v>
      </c>
      <c r="K47" s="8">
        <v>27890.5</v>
      </c>
      <c r="L47" s="17">
        <v>27890.5</v>
      </c>
      <c r="M47" s="21">
        <f>L47/K47*100</f>
        <v>100</v>
      </c>
      <c r="N47" s="4"/>
    </row>
    <row r="48" spans="1:14" ht="30.75" customHeight="1" x14ac:dyDescent="0.25">
      <c r="A48" s="26"/>
      <c r="B48" s="26"/>
      <c r="C48" s="45"/>
      <c r="D48" s="36"/>
      <c r="E48" s="36"/>
      <c r="F48" s="36"/>
      <c r="G48" s="26"/>
      <c r="H48" s="9" t="s">
        <v>28</v>
      </c>
      <c r="I48" s="4"/>
      <c r="J48" s="4"/>
      <c r="K48" s="8">
        <v>0</v>
      </c>
      <c r="L48" s="8">
        <v>0</v>
      </c>
      <c r="M48" s="21">
        <v>0</v>
      </c>
      <c r="N48" s="4"/>
    </row>
    <row r="49" spans="1:14" ht="28.9" customHeight="1" x14ac:dyDescent="0.25">
      <c r="A49" s="31" t="s">
        <v>54</v>
      </c>
      <c r="B49" s="32"/>
      <c r="C49" s="32"/>
      <c r="D49" s="32"/>
      <c r="E49" s="32"/>
      <c r="F49" s="32"/>
      <c r="G49" s="33"/>
      <c r="H49" s="11" t="s">
        <v>22</v>
      </c>
      <c r="I49" s="12"/>
      <c r="J49" s="12"/>
      <c r="K49" s="13">
        <f>K50</f>
        <v>0</v>
      </c>
      <c r="L49" s="13">
        <f>L50</f>
        <v>0</v>
      </c>
      <c r="M49" s="20" t="e">
        <f>L49/K49*100</f>
        <v>#DIV/0!</v>
      </c>
      <c r="N49" s="12"/>
    </row>
    <row r="50" spans="1:14" ht="49.15" customHeight="1" x14ac:dyDescent="0.25">
      <c r="A50" s="24" t="s">
        <v>53</v>
      </c>
      <c r="B50" s="27" t="s">
        <v>34</v>
      </c>
      <c r="C50" s="28" t="s">
        <v>71</v>
      </c>
      <c r="D50" s="34" t="s">
        <v>67</v>
      </c>
      <c r="E50" s="34"/>
      <c r="F50" s="27" t="s">
        <v>64</v>
      </c>
      <c r="G50" s="34" t="s">
        <v>74</v>
      </c>
      <c r="H50" s="9" t="s">
        <v>26</v>
      </c>
      <c r="I50" s="7" t="s">
        <v>35</v>
      </c>
      <c r="J50" s="7" t="s">
        <v>36</v>
      </c>
      <c r="K50" s="18">
        <v>0</v>
      </c>
      <c r="L50" s="18">
        <v>0</v>
      </c>
      <c r="M50" s="21" t="e">
        <f>L50/K50*100</f>
        <v>#DIV/0!</v>
      </c>
      <c r="N50" s="4"/>
    </row>
    <row r="51" spans="1:14" ht="43.15" customHeight="1" x14ac:dyDescent="0.25">
      <c r="A51" s="25"/>
      <c r="B51" s="25"/>
      <c r="C51" s="29"/>
      <c r="D51" s="35"/>
      <c r="E51" s="35"/>
      <c r="F51" s="63"/>
      <c r="G51" s="25"/>
      <c r="H51" s="10" t="s">
        <v>27</v>
      </c>
      <c r="I51" s="7" t="s">
        <v>35</v>
      </c>
      <c r="J51" s="7" t="s">
        <v>36</v>
      </c>
      <c r="K51" s="18">
        <v>0</v>
      </c>
      <c r="L51" s="18">
        <v>0</v>
      </c>
      <c r="M51" s="21" t="e">
        <f>L51/K51*100</f>
        <v>#DIV/0!</v>
      </c>
      <c r="N51" s="4"/>
    </row>
    <row r="52" spans="1:14" ht="48.6" customHeight="1" x14ac:dyDescent="0.25">
      <c r="A52" s="26"/>
      <c r="B52" s="26"/>
      <c r="C52" s="30"/>
      <c r="D52" s="36"/>
      <c r="E52" s="36"/>
      <c r="F52" s="64"/>
      <c r="G52" s="26"/>
      <c r="H52" s="9" t="s">
        <v>28</v>
      </c>
      <c r="I52" s="4"/>
      <c r="J52" s="4"/>
      <c r="K52" s="8">
        <v>0</v>
      </c>
      <c r="L52" s="8">
        <v>0</v>
      </c>
      <c r="M52" s="21">
        <v>0</v>
      </c>
      <c r="N52" s="4"/>
    </row>
    <row r="53" spans="1:14" ht="24.75" x14ac:dyDescent="0.25">
      <c r="A53" s="31" t="s">
        <v>56</v>
      </c>
      <c r="B53" s="32"/>
      <c r="C53" s="32"/>
      <c r="D53" s="32"/>
      <c r="E53" s="32"/>
      <c r="F53" s="32"/>
      <c r="G53" s="33"/>
      <c r="H53" s="11" t="s">
        <v>22</v>
      </c>
      <c r="I53" s="12"/>
      <c r="J53" s="12"/>
      <c r="K53" s="13">
        <f>K54</f>
        <v>26743.3</v>
      </c>
      <c r="L53" s="13">
        <f>L54</f>
        <v>26292.7</v>
      </c>
      <c r="M53" s="20">
        <f>L53/K53*100</f>
        <v>98.315092004352493</v>
      </c>
      <c r="N53" s="12"/>
    </row>
    <row r="54" spans="1:14" ht="123" customHeight="1" x14ac:dyDescent="0.25">
      <c r="A54" s="24" t="s">
        <v>55</v>
      </c>
      <c r="B54" s="27" t="s">
        <v>34</v>
      </c>
      <c r="C54" s="27" t="s">
        <v>72</v>
      </c>
      <c r="D54" s="34" t="s">
        <v>67</v>
      </c>
      <c r="E54" s="34"/>
      <c r="F54" s="34"/>
      <c r="G54" s="34" t="s">
        <v>74</v>
      </c>
      <c r="H54" s="9" t="s">
        <v>26</v>
      </c>
      <c r="I54" s="7" t="s">
        <v>24</v>
      </c>
      <c r="J54" s="7" t="s">
        <v>25</v>
      </c>
      <c r="K54" s="8">
        <v>26743.3</v>
      </c>
      <c r="L54" s="8">
        <v>26292.7</v>
      </c>
      <c r="M54" s="21">
        <f>L54/K54*100</f>
        <v>98.315092004352493</v>
      </c>
      <c r="N54" s="4"/>
    </row>
    <row r="55" spans="1:14" ht="23.25" x14ac:dyDescent="0.25">
      <c r="A55" s="25"/>
      <c r="B55" s="25"/>
      <c r="C55" s="25"/>
      <c r="D55" s="35"/>
      <c r="E55" s="35"/>
      <c r="F55" s="35"/>
      <c r="G55" s="25"/>
      <c r="H55" s="10" t="s">
        <v>27</v>
      </c>
      <c r="I55" s="7"/>
      <c r="J55" s="7"/>
      <c r="K55" s="8">
        <v>0</v>
      </c>
      <c r="L55" s="8">
        <v>0</v>
      </c>
      <c r="M55" s="21">
        <v>0</v>
      </c>
      <c r="N55" s="4"/>
    </row>
    <row r="56" spans="1:14" ht="23.25" x14ac:dyDescent="0.25">
      <c r="A56" s="26"/>
      <c r="B56" s="26"/>
      <c r="C56" s="26"/>
      <c r="D56" s="36"/>
      <c r="E56" s="36"/>
      <c r="F56" s="36"/>
      <c r="G56" s="26"/>
      <c r="H56" s="9" t="s">
        <v>28</v>
      </c>
      <c r="I56" s="4"/>
      <c r="J56" s="4"/>
      <c r="K56" s="8">
        <v>0</v>
      </c>
      <c r="L56" s="8">
        <v>0</v>
      </c>
      <c r="M56" s="21">
        <v>0</v>
      </c>
      <c r="N56" s="4"/>
    </row>
    <row r="57" spans="1:14" ht="24.75" x14ac:dyDescent="0.25">
      <c r="A57" s="31" t="s">
        <v>58</v>
      </c>
      <c r="B57" s="32"/>
      <c r="C57" s="32"/>
      <c r="D57" s="32"/>
      <c r="E57" s="32"/>
      <c r="F57" s="32"/>
      <c r="G57" s="33"/>
      <c r="H57" s="11" t="s">
        <v>22</v>
      </c>
      <c r="I57" s="12"/>
      <c r="J57" s="12"/>
      <c r="K57" s="13">
        <f>K58</f>
        <v>4927.8</v>
      </c>
      <c r="L57" s="13">
        <f>L58</f>
        <v>4927.8</v>
      </c>
      <c r="M57" s="20">
        <f>L57/K57*100</f>
        <v>100</v>
      </c>
      <c r="N57" s="12"/>
    </row>
    <row r="58" spans="1:14" ht="33.6" customHeight="1" x14ac:dyDescent="0.25">
      <c r="A58" s="24" t="s">
        <v>57</v>
      </c>
      <c r="B58" s="27" t="s">
        <v>34</v>
      </c>
      <c r="C58" s="27" t="s">
        <v>73</v>
      </c>
      <c r="D58" s="34" t="s">
        <v>67</v>
      </c>
      <c r="E58" s="34"/>
      <c r="F58" s="34"/>
      <c r="G58" s="34" t="s">
        <v>74</v>
      </c>
      <c r="H58" s="9" t="s">
        <v>26</v>
      </c>
      <c r="I58" s="7" t="s">
        <v>24</v>
      </c>
      <c r="J58" s="7" t="s">
        <v>59</v>
      </c>
      <c r="K58" s="8">
        <v>4927.8</v>
      </c>
      <c r="L58" s="8">
        <v>4927.8</v>
      </c>
      <c r="M58" s="21">
        <f>L58/K58*100</f>
        <v>100</v>
      </c>
      <c r="N58" s="40"/>
    </row>
    <row r="59" spans="1:14" ht="34.9" customHeight="1" x14ac:dyDescent="0.25">
      <c r="A59" s="25"/>
      <c r="B59" s="25"/>
      <c r="C59" s="25"/>
      <c r="D59" s="35"/>
      <c r="E59" s="35"/>
      <c r="F59" s="35"/>
      <c r="G59" s="25"/>
      <c r="H59" s="10" t="s">
        <v>27</v>
      </c>
      <c r="I59" s="7" t="s">
        <v>24</v>
      </c>
      <c r="J59" s="7" t="s">
        <v>59</v>
      </c>
      <c r="K59" s="8">
        <v>0</v>
      </c>
      <c r="L59" s="8">
        <v>0</v>
      </c>
      <c r="M59" s="21" t="e">
        <f>L59/K59*100</f>
        <v>#DIV/0!</v>
      </c>
      <c r="N59" s="41"/>
    </row>
    <row r="60" spans="1:14" ht="23.25" x14ac:dyDescent="0.25">
      <c r="A60" s="26"/>
      <c r="B60" s="26"/>
      <c r="C60" s="26"/>
      <c r="D60" s="36"/>
      <c r="E60" s="36"/>
      <c r="F60" s="36"/>
      <c r="G60" s="26"/>
      <c r="H60" s="9" t="s">
        <v>28</v>
      </c>
      <c r="I60" s="4"/>
      <c r="J60" s="4"/>
      <c r="K60" s="8">
        <v>0</v>
      </c>
      <c r="L60" s="8">
        <v>0</v>
      </c>
      <c r="M60" s="21">
        <v>0</v>
      </c>
      <c r="N60" s="42"/>
    </row>
    <row r="61" spans="1:14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</sheetData>
  <mergeCells count="121">
    <mergeCell ref="B58:B60"/>
    <mergeCell ref="A54:A56"/>
    <mergeCell ref="A58:A60"/>
    <mergeCell ref="C58:C60"/>
    <mergeCell ref="E58:E60"/>
    <mergeCell ref="F58:F60"/>
    <mergeCell ref="G58:G60"/>
    <mergeCell ref="D54:D56"/>
    <mergeCell ref="D58:D60"/>
    <mergeCell ref="A57:G57"/>
    <mergeCell ref="D50:D52"/>
    <mergeCell ref="E50:E52"/>
    <mergeCell ref="F50:F52"/>
    <mergeCell ref="G50:G52"/>
    <mergeCell ref="E54:E56"/>
    <mergeCell ref="F54:F56"/>
    <mergeCell ref="G54:G56"/>
    <mergeCell ref="C46:C48"/>
    <mergeCell ref="B46:B48"/>
    <mergeCell ref="B54:B56"/>
    <mergeCell ref="B42:B44"/>
    <mergeCell ref="C42:C44"/>
    <mergeCell ref="D42:D44"/>
    <mergeCell ref="E42:E44"/>
    <mergeCell ref="F42:F44"/>
    <mergeCell ref="G38:G40"/>
    <mergeCell ref="A38:A40"/>
    <mergeCell ref="B38:B40"/>
    <mergeCell ref="A46:A48"/>
    <mergeCell ref="A42:A44"/>
    <mergeCell ref="F30:F32"/>
    <mergeCell ref="G30:G32"/>
    <mergeCell ref="A30:A32"/>
    <mergeCell ref="B30:B32"/>
    <mergeCell ref="C30:C32"/>
    <mergeCell ref="A33:G33"/>
    <mergeCell ref="E22:E24"/>
    <mergeCell ref="C22:C24"/>
    <mergeCell ref="A22:A24"/>
    <mergeCell ref="B22:B24"/>
    <mergeCell ref="D22:D24"/>
    <mergeCell ref="A26:A28"/>
    <mergeCell ref="B26:B28"/>
    <mergeCell ref="C26:C28"/>
    <mergeCell ref="D26:D28"/>
    <mergeCell ref="A29:G29"/>
    <mergeCell ref="E26:E28"/>
    <mergeCell ref="F26:F28"/>
    <mergeCell ref="G26:G28"/>
    <mergeCell ref="A13:G13"/>
    <mergeCell ref="A2:N2"/>
    <mergeCell ref="A3:N3"/>
    <mergeCell ref="A4:A6"/>
    <mergeCell ref="B4:B6"/>
    <mergeCell ref="C4:C6"/>
    <mergeCell ref="D5:D6"/>
    <mergeCell ref="N4:N6"/>
    <mergeCell ref="A8:G8"/>
    <mergeCell ref="D4:E4"/>
    <mergeCell ref="I4:M4"/>
    <mergeCell ref="I5:J5"/>
    <mergeCell ref="K5:L5"/>
    <mergeCell ref="H4:H6"/>
    <mergeCell ref="E5:E6"/>
    <mergeCell ref="F4:F6"/>
    <mergeCell ref="G4:G6"/>
    <mergeCell ref="A10:A12"/>
    <mergeCell ref="B10:B12"/>
    <mergeCell ref="C10:C12"/>
    <mergeCell ref="D10:D12"/>
    <mergeCell ref="E10:E12"/>
    <mergeCell ref="F10:F12"/>
    <mergeCell ref="G10:G12"/>
    <mergeCell ref="A9:G9"/>
    <mergeCell ref="N58:N60"/>
    <mergeCell ref="A41:G41"/>
    <mergeCell ref="A45:G45"/>
    <mergeCell ref="A49:G49"/>
    <mergeCell ref="A53:G53"/>
    <mergeCell ref="C54:C56"/>
    <mergeCell ref="A34:A36"/>
    <mergeCell ref="B34:B36"/>
    <mergeCell ref="C34:C36"/>
    <mergeCell ref="D34:D36"/>
    <mergeCell ref="E34:E36"/>
    <mergeCell ref="F34:F36"/>
    <mergeCell ref="G34:G36"/>
    <mergeCell ref="C38:C40"/>
    <mergeCell ref="D38:D40"/>
    <mergeCell ref="E38:E40"/>
    <mergeCell ref="F38:F40"/>
    <mergeCell ref="A37:G37"/>
    <mergeCell ref="G42:G44"/>
    <mergeCell ref="D46:D48"/>
    <mergeCell ref="E46:E48"/>
    <mergeCell ref="F46:F48"/>
    <mergeCell ref="G46:G48"/>
    <mergeCell ref="A50:A52"/>
    <mergeCell ref="B50:B52"/>
    <mergeCell ref="C50:C52"/>
    <mergeCell ref="A17:G17"/>
    <mergeCell ref="A21:G21"/>
    <mergeCell ref="A25:G25"/>
    <mergeCell ref="E14:E16"/>
    <mergeCell ref="F14:F16"/>
    <mergeCell ref="G14:G16"/>
    <mergeCell ref="G22:G24"/>
    <mergeCell ref="G18:G20"/>
    <mergeCell ref="F18:F20"/>
    <mergeCell ref="E18:E20"/>
    <mergeCell ref="D18:D20"/>
    <mergeCell ref="C18:C20"/>
    <mergeCell ref="A18:A20"/>
    <mergeCell ref="B18:B20"/>
    <mergeCell ref="F22:F24"/>
    <mergeCell ref="A14:A16"/>
    <mergeCell ref="B14:B16"/>
    <mergeCell ref="C14:C16"/>
    <mergeCell ref="D14:D16"/>
    <mergeCell ref="D30:D32"/>
    <mergeCell ref="E30:E32"/>
  </mergeCells>
  <pageMargins left="0.39370078740157483" right="0.39370078740157483" top="0.39370078740157483" bottom="0.39370078740157483" header="0" footer="0"/>
  <pageSetup paperSize="9" scale="5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abSelected="1" view="pageBreakPreview" zoomScaleSheetLayoutView="100" workbookViewId="0">
      <selection activeCell="K11" sqref="K11"/>
    </sheetView>
  </sheetViews>
  <sheetFormatPr defaultRowHeight="15" x14ac:dyDescent="0.25"/>
  <cols>
    <col min="1" max="1" width="18.7109375" customWidth="1"/>
    <col min="2" max="2" width="7.42578125" customWidth="1"/>
    <col min="3" max="3" width="27.5703125" customWidth="1"/>
    <col min="4" max="4" width="10.7109375" customWidth="1"/>
    <col min="5" max="5" width="15.28515625" customWidth="1"/>
    <col min="6" max="6" width="12.42578125" customWidth="1"/>
    <col min="7" max="7" width="10.28515625" customWidth="1"/>
    <col min="8" max="8" width="10.85546875" customWidth="1"/>
    <col min="9" max="9" width="12.85546875" customWidth="1"/>
    <col min="10" max="10" width="11.5703125" customWidth="1"/>
    <col min="11" max="11" width="30.85546875" customWidth="1"/>
    <col min="12" max="12" width="13.28515625" customWidth="1"/>
  </cols>
  <sheetData>
    <row r="1" spans="1:14" x14ac:dyDescent="0.25">
      <c r="K1" s="65" t="s">
        <v>75</v>
      </c>
    </row>
    <row r="3" spans="1:14" x14ac:dyDescent="0.25">
      <c r="A3" s="66" t="s">
        <v>76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4" x14ac:dyDescent="0.25">
      <c r="A4" s="66" t="s">
        <v>77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4" ht="45" customHeight="1" x14ac:dyDescent="0.25">
      <c r="A5" s="59" t="s">
        <v>78</v>
      </c>
      <c r="B5" s="59" t="s">
        <v>2</v>
      </c>
      <c r="C5" s="59" t="s">
        <v>79</v>
      </c>
      <c r="D5" s="59" t="s">
        <v>80</v>
      </c>
      <c r="E5" s="59" t="s">
        <v>81</v>
      </c>
      <c r="F5" s="59" t="s">
        <v>82</v>
      </c>
      <c r="G5" s="60" t="s">
        <v>83</v>
      </c>
      <c r="H5" s="61"/>
      <c r="I5" s="61"/>
      <c r="J5" s="62"/>
      <c r="K5" s="50" t="s">
        <v>16</v>
      </c>
    </row>
    <row r="6" spans="1:14" ht="54.75" customHeight="1" x14ac:dyDescent="0.25">
      <c r="A6" s="59"/>
      <c r="B6" s="59"/>
      <c r="C6" s="59"/>
      <c r="D6" s="59"/>
      <c r="E6" s="59"/>
      <c r="F6" s="59"/>
      <c r="G6" s="3" t="s">
        <v>84</v>
      </c>
      <c r="H6" s="3" t="s">
        <v>85</v>
      </c>
      <c r="I6" s="3" t="s">
        <v>86</v>
      </c>
      <c r="J6" s="3" t="s">
        <v>87</v>
      </c>
      <c r="K6" s="52"/>
    </row>
    <row r="7" spans="1:14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  <c r="J7" s="67">
        <v>10</v>
      </c>
      <c r="K7" s="67">
        <v>11</v>
      </c>
    </row>
    <row r="8" spans="1:14" ht="77.25" x14ac:dyDescent="0.25">
      <c r="A8" s="50" t="s">
        <v>88</v>
      </c>
      <c r="B8" s="3">
        <v>29</v>
      </c>
      <c r="C8" s="68" t="s">
        <v>60</v>
      </c>
      <c r="D8" s="3" t="s">
        <v>89</v>
      </c>
      <c r="E8" s="69" t="s">
        <v>90</v>
      </c>
      <c r="F8" s="23" t="s">
        <v>102</v>
      </c>
      <c r="G8" s="70">
        <v>30</v>
      </c>
      <c r="H8" s="3">
        <v>30</v>
      </c>
      <c r="I8" s="71">
        <f>(114447.14/(136686.8+114447.14)*100)</f>
        <v>45.572151657398436</v>
      </c>
      <c r="J8" s="72">
        <f>I8-H8</f>
        <v>15.572151657398436</v>
      </c>
      <c r="K8" s="69" t="s">
        <v>92</v>
      </c>
    </row>
    <row r="9" spans="1:14" ht="166.5" x14ac:dyDescent="0.25">
      <c r="A9" s="51"/>
      <c r="B9" s="3">
        <v>44</v>
      </c>
      <c r="C9" s="68" t="s">
        <v>93</v>
      </c>
      <c r="D9" s="3"/>
      <c r="E9" s="23" t="s">
        <v>90</v>
      </c>
      <c r="F9" s="23" t="s">
        <v>102</v>
      </c>
      <c r="G9" s="3">
        <v>3.3</v>
      </c>
      <c r="H9" s="3">
        <v>3.3</v>
      </c>
      <c r="I9" s="79">
        <f>10.2/3.08</f>
        <v>3.3116883116883113</v>
      </c>
      <c r="J9" s="72">
        <f>(I9-H9)*(-1)</f>
        <v>-1.1688311688311526E-2</v>
      </c>
      <c r="K9" s="69" t="s">
        <v>105</v>
      </c>
    </row>
    <row r="10" spans="1:14" ht="69" customHeight="1" x14ac:dyDescent="0.25">
      <c r="A10" s="51"/>
      <c r="B10" s="3">
        <v>45</v>
      </c>
      <c r="C10" s="68" t="s">
        <v>94</v>
      </c>
      <c r="D10" s="3" t="s">
        <v>95</v>
      </c>
      <c r="E10" s="69" t="s">
        <v>90</v>
      </c>
      <c r="F10" s="23" t="s">
        <v>102</v>
      </c>
      <c r="G10" s="3">
        <v>340</v>
      </c>
      <c r="H10" s="3">
        <v>340</v>
      </c>
      <c r="I10" s="78">
        <v>862</v>
      </c>
      <c r="J10" s="3">
        <f>I10-H10</f>
        <v>522</v>
      </c>
      <c r="K10" s="69" t="s">
        <v>106</v>
      </c>
      <c r="L10" s="73"/>
      <c r="M10" s="74"/>
    </row>
    <row r="11" spans="1:14" ht="140.25" x14ac:dyDescent="0.25">
      <c r="A11" s="51"/>
      <c r="B11" s="3">
        <v>46</v>
      </c>
      <c r="C11" s="68" t="s">
        <v>96</v>
      </c>
      <c r="D11" s="3"/>
      <c r="E11" s="69" t="s">
        <v>90</v>
      </c>
      <c r="F11" s="23" t="s">
        <v>91</v>
      </c>
      <c r="G11" s="3">
        <v>106.6</v>
      </c>
      <c r="H11" s="3">
        <v>106.6</v>
      </c>
      <c r="I11" s="79">
        <f>(36224/38036)*100</f>
        <v>95.236092123251666</v>
      </c>
      <c r="J11" s="75">
        <f>(I11-H11)*(-1)</f>
        <v>11.363907876748328</v>
      </c>
      <c r="K11" s="76" t="s">
        <v>104</v>
      </c>
      <c r="N11" t="s">
        <v>97</v>
      </c>
    </row>
    <row r="12" spans="1:14" ht="146.25" customHeight="1" x14ac:dyDescent="0.25">
      <c r="A12" s="51"/>
      <c r="B12" s="3">
        <v>47</v>
      </c>
      <c r="C12" s="68" t="s">
        <v>98</v>
      </c>
      <c r="D12" s="3" t="s">
        <v>89</v>
      </c>
      <c r="E12" s="23" t="s">
        <v>90</v>
      </c>
      <c r="F12" s="23" t="s">
        <v>102</v>
      </c>
      <c r="G12" s="3">
        <v>3</v>
      </c>
      <c r="H12" s="3">
        <v>3</v>
      </c>
      <c r="I12" s="77"/>
      <c r="J12" s="3">
        <f>I12-H12</f>
        <v>-3</v>
      </c>
      <c r="K12" s="69" t="s">
        <v>103</v>
      </c>
      <c r="L12" s="73"/>
      <c r="M12" s="74"/>
    </row>
    <row r="13" spans="1:14" ht="64.5" x14ac:dyDescent="0.25">
      <c r="A13" s="52"/>
      <c r="B13" s="3">
        <v>48</v>
      </c>
      <c r="C13" s="68" t="s">
        <v>99</v>
      </c>
      <c r="D13" s="3" t="s">
        <v>100</v>
      </c>
      <c r="E13" s="69" t="s">
        <v>90</v>
      </c>
      <c r="F13" s="23" t="s">
        <v>102</v>
      </c>
      <c r="G13" s="3">
        <v>0</v>
      </c>
      <c r="H13" s="3">
        <v>0</v>
      </c>
      <c r="I13" s="77">
        <v>0</v>
      </c>
      <c r="J13" s="3">
        <f>I13-H13</f>
        <v>0</v>
      </c>
      <c r="K13" s="23" t="s">
        <v>101</v>
      </c>
    </row>
  </sheetData>
  <mergeCells count="11">
    <mergeCell ref="A8:A13"/>
    <mergeCell ref="A3:K3"/>
    <mergeCell ref="A4:K4"/>
    <mergeCell ref="A5:A6"/>
    <mergeCell ref="B5:B6"/>
    <mergeCell ref="C5:C6"/>
    <mergeCell ref="D5:D6"/>
    <mergeCell ref="E5:E6"/>
    <mergeCell ref="F5:F6"/>
    <mergeCell ref="G5:J5"/>
    <mergeCell ref="K5:K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расх. 4 кв. 2018г.</vt:lpstr>
      <vt:lpstr>показатели 4 кв.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2019-01-15T05:16:39Z</dcterms:modified>
</cp:coreProperties>
</file>