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0050" windowHeight="12045"/>
  </bookViews>
  <sheets>
    <sheet name="Форма 1" sheetId="1" r:id="rId1"/>
    <sheet name="Форма 3" sheetId="3" r:id="rId2"/>
  </sheets>
  <calcPr calcId="124519"/>
</workbook>
</file>

<file path=xl/calcChain.xml><?xml version="1.0" encoding="utf-8"?>
<calcChain xmlns="http://schemas.openxmlformats.org/spreadsheetml/2006/main">
  <c r="E10" i="1"/>
  <c r="E9"/>
  <c r="D10"/>
  <c r="D9"/>
  <c r="D8" s="1"/>
  <c r="G15" i="3"/>
  <c r="O15" s="1"/>
  <c r="Q15" s="1"/>
  <c r="G16"/>
  <c r="O16" s="1"/>
  <c r="Q16" s="1"/>
  <c r="G17"/>
  <c r="O17" s="1"/>
  <c r="Q17" s="1"/>
  <c r="G14"/>
  <c r="O14" s="1"/>
  <c r="Q14" s="1"/>
  <c r="Q18" s="1"/>
  <c r="G12"/>
  <c r="O12" s="1"/>
  <c r="G13"/>
  <c r="O13" s="1"/>
  <c r="G11"/>
  <c r="O11" s="1"/>
  <c r="G10"/>
  <c r="O10" s="1"/>
  <c r="G9"/>
  <c r="O9" s="1"/>
  <c r="F15"/>
  <c r="F16"/>
  <c r="F17"/>
  <c r="F14"/>
  <c r="F10"/>
  <c r="F11"/>
  <c r="F12"/>
  <c r="F13"/>
  <c r="F9"/>
  <c r="E8" i="1" l="1"/>
</calcChain>
</file>

<file path=xl/sharedStrings.xml><?xml version="1.0" encoding="utf-8"?>
<sst xmlns="http://schemas.openxmlformats.org/spreadsheetml/2006/main" count="75" uniqueCount="47">
  <si>
    <t>№ п/п</t>
  </si>
  <si>
    <t>Наименование цели, задач,  мероприятия</t>
  </si>
  <si>
    <t>Источник финансирования</t>
  </si>
  <si>
    <t>Расходы, тыс. рублей</t>
  </si>
  <si>
    <t>Отношение фактических расходов к оценке расходов, %</t>
  </si>
  <si>
    <t xml:space="preserve">Оценка расходов </t>
  </si>
  <si>
    <t>Фактические расходы на отчетную дату</t>
  </si>
  <si>
    <t>ИТОГО</t>
  </si>
  <si>
    <t>Республиканский бюджет Республики Алтай</t>
  </si>
  <si>
    <t>Местный бюджет</t>
  </si>
  <si>
    <r>
      <t>Строительство и реконструкция систем водоснабжения населения муниципальных районов и городского округа (Объект - Водоснабжение Катунский водозабор (2-я очередь)</t>
    </r>
    <r>
      <rPr>
        <sz val="10"/>
        <color indexed="8"/>
        <rFont val="Times New Roman"/>
        <family val="1"/>
        <charset val="204"/>
      </rPr>
      <t xml:space="preserve"> </t>
    </r>
  </si>
  <si>
    <t>Водопровод по ул.Бочкаревка, ул. Медовая, ул.Светлая, пер. Правый, пер.Автодромный в г. Горно-Алтайске)</t>
  </si>
  <si>
    <t>Строительство и реконструкция систем водоснабжения населения муниципальных районов и городского округа (Объект - Водоснабжение ул. Депутатская, ул. Колхозная, ул. Старая окраина в г. Горно-Алтайске)</t>
  </si>
  <si>
    <t>Строительство и реконструкция систем водоснабжения населения сельских поселений (Объект -Строительство водозабора (разведочно-эксплуатационная скважина) для водоснабжения населения с. Тобелер. Кош-Агачского района)</t>
  </si>
  <si>
    <t>Строительство и реконструкция систем водоснабжения населения муниципальных районов и городского округа (Объект - Водоснабжение ул. Лыжная, ул. Некорякова в г. Горно-Алтайске)</t>
  </si>
  <si>
    <t>Оказание методической и консультативной помощи в работе организациям, предприятиям сферы водоснабжения и водоотведения</t>
  </si>
  <si>
    <t>Наименование целевых показателей цели, задач</t>
  </si>
  <si>
    <t>Единица измерения</t>
  </si>
  <si>
    <t xml:space="preserve">Значения целевых показателей </t>
  </si>
  <si>
    <t>абсолютное отклонение</t>
  </si>
  <si>
    <t>относительное отклонение, %</t>
  </si>
  <si>
    <t>Обоснование отклонений значений целевого показателя на конец отчетного периода</t>
  </si>
  <si>
    <t>план на текущий год</t>
  </si>
  <si>
    <t>значение на конец отчетного периода</t>
  </si>
  <si>
    <t>Цель: Повышение доступности услуг водоснабжения и водоотведения, обеспечение питьевой водой нормативного качества населения Республики Алтай</t>
  </si>
  <si>
    <t>Удельный вес проб, отбор которых произведен из водопроводной сети (по результатам исследования проб за отчетный год), не отвечающих гигиеническим нормативам по санитарно-химическим показателям</t>
  </si>
  <si>
    <t>%</t>
  </si>
  <si>
    <t>тыс. м3</t>
  </si>
  <si>
    <t>Удельный вес проб,отбор которых произведен из водопроводной сети (по результатам исследования проб за отчетный год),не отвечающих гигиеническим нормативам по микробиологическим показателям.</t>
  </si>
  <si>
    <t>Потери воды в системах централизованного водоснабжения</t>
  </si>
  <si>
    <t>Доля уличной канализационной сети, нуждающейся в замене в общей протяженности канализационной сети</t>
  </si>
  <si>
    <t>Доля уличной водопроводной сети, нуждающейся в замене, в общей протяженности водопроводной сети</t>
  </si>
  <si>
    <t>Пропуск сточных вод через очистные сооружения города Горно-Алтайска</t>
  </si>
  <si>
    <t xml:space="preserve">Целями Программы являются:
улучшение обеспечения населения Республики Алтай питьевой водой нормативного качества и в достаточном количестве,
сохранение чистоты водных объектов;
улучшение состояния здоровья населения.
Задачами Программы являются:
увеличение существующих мощностей и строительство новых объектов водоснабжения и водоотведения;
повышение эффективности и надежности функционирования действующих систем водоснабжения и водоотведения;
предотвращение загрязнения водных объектов сточными водами
</t>
  </si>
  <si>
    <t xml:space="preserve">Обеспеченность населения централизованными услугами водоснабжения
</t>
  </si>
  <si>
    <t xml:space="preserve">Обеспеченность населения централизованными услугами водоотведения
</t>
  </si>
  <si>
    <t xml:space="preserve">Доля сточных вод, очищенных до нормативных значений, в общем объеме сточных вод, пропущенных через очистные сооружения
</t>
  </si>
  <si>
    <t>Наименование долгосрочной республиканской /ведомственной целевой программы, реквизиты</t>
  </si>
  <si>
    <t>Республиканская целевая программа «Чистая вода Республики Алтай на 2010-2013 годы», утверждена постановлением Правительства Республики Алтай от 15.04.2010 года № 54</t>
  </si>
  <si>
    <r>
      <t>Разработчик</t>
    </r>
    <r>
      <rPr>
        <sz val="10"/>
        <color rgb="FF000000"/>
        <rFont val="Times New Roman"/>
        <family val="1"/>
        <charset val="204"/>
      </rPr>
      <t xml:space="preserve"> республиканской целевой программы</t>
    </r>
  </si>
  <si>
    <t>Министерство регионального развития Республики Алтай</t>
  </si>
  <si>
    <t xml:space="preserve">Отчет о расходах на реализацию цели и решение задач  долгосрочной республиканской целевой программы за счет всех источников финансирования </t>
  </si>
  <si>
    <t xml:space="preserve">Отчет о достигнутых значениях целевых показателей долгосрочной республиканской/ведомственной целевой программы </t>
  </si>
  <si>
    <t>Наименование долгосрочной республиканской/ведомственной целевой программы, реквизиты</t>
  </si>
  <si>
    <r>
      <t>Разработчик</t>
    </r>
    <r>
      <rPr>
        <sz val="10"/>
        <color rgb="FF000000"/>
        <rFont val="Times New Roman"/>
        <family val="1"/>
        <charset val="204"/>
      </rPr>
      <t xml:space="preserve"> республиканской  целевой программы</t>
    </r>
  </si>
  <si>
    <t>Форма 3</t>
  </si>
  <si>
    <t xml:space="preserve">Форма 1 </t>
  </si>
</sst>
</file>

<file path=xl/styles.xml><?xml version="1.0" encoding="utf-8"?>
<styleSheet xmlns="http://schemas.openxmlformats.org/spreadsheetml/2006/main">
  <numFmts count="1">
    <numFmt numFmtId="164" formatCode="0.000"/>
  </numFmts>
  <fonts count="10">
    <font>
      <sz val="11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2" fontId="5" fillId="0" borderId="0" xfId="0" applyNumberFormat="1" applyFont="1" applyAlignment="1">
      <alignment horizontal="left"/>
    </xf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 applyAlignment="1">
      <alignment horizontal="center" wrapText="1"/>
    </xf>
    <xf numFmtId="2" fontId="3" fillId="0" borderId="0" xfId="0" applyNumberFormat="1" applyFont="1" applyBorder="1" applyAlignment="1">
      <alignment horizontal="center" wrapText="1"/>
    </xf>
    <xf numFmtId="2" fontId="0" fillId="0" borderId="0" xfId="0" applyNumberFormat="1"/>
    <xf numFmtId="164" fontId="0" fillId="0" borderId="0" xfId="0" applyNumberFormat="1"/>
    <xf numFmtId="0" fontId="4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0" fillId="0" borderId="1" xfId="0" applyBorder="1"/>
    <xf numFmtId="0" fontId="2" fillId="0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7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2" fillId="0" borderId="1" xfId="0" applyFont="1" applyBorder="1" applyAlignment="1">
      <alignment wrapText="1"/>
    </xf>
    <xf numFmtId="0" fontId="7" fillId="0" borderId="0" xfId="0" applyFont="1" applyAlignment="1">
      <alignment horizontal="center" wrapText="1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8"/>
  <sheetViews>
    <sheetView tabSelected="1" workbookViewId="0">
      <selection activeCell="A3" sqref="A3:B3"/>
    </sheetView>
  </sheetViews>
  <sheetFormatPr defaultRowHeight="15"/>
  <cols>
    <col min="1" max="1" width="3.42578125" customWidth="1"/>
    <col min="2" max="2" width="24.42578125" customWidth="1"/>
    <col min="3" max="3" width="15.7109375" customWidth="1"/>
    <col min="4" max="4" width="11.42578125" customWidth="1"/>
    <col min="5" max="6" width="13.28515625" customWidth="1"/>
  </cols>
  <sheetData>
    <row r="1" spans="1:8">
      <c r="F1" t="s">
        <v>46</v>
      </c>
    </row>
    <row r="2" spans="1:8" ht="27" customHeight="1">
      <c r="A2" s="18" t="s">
        <v>41</v>
      </c>
      <c r="B2" s="18"/>
      <c r="C2" s="18"/>
      <c r="D2" s="18"/>
      <c r="E2" s="18"/>
      <c r="F2" s="18"/>
    </row>
    <row r="3" spans="1:8" ht="48" customHeight="1">
      <c r="A3" s="20" t="s">
        <v>37</v>
      </c>
      <c r="B3" s="20"/>
      <c r="C3" s="18" t="s">
        <v>38</v>
      </c>
      <c r="D3" s="18"/>
      <c r="E3" s="18"/>
      <c r="F3" s="18"/>
    </row>
    <row r="4" spans="1:8" ht="26.25" customHeight="1">
      <c r="A4" s="19" t="s">
        <v>39</v>
      </c>
      <c r="B4" s="19"/>
      <c r="C4" s="18" t="s">
        <v>40</v>
      </c>
      <c r="D4" s="18"/>
      <c r="E4" s="18"/>
      <c r="F4" s="18"/>
    </row>
    <row r="6" spans="1:8">
      <c r="A6" s="21" t="s">
        <v>0</v>
      </c>
      <c r="B6" s="23" t="s">
        <v>1</v>
      </c>
      <c r="C6" s="23" t="s">
        <v>2</v>
      </c>
      <c r="D6" s="23" t="s">
        <v>3</v>
      </c>
      <c r="E6" s="23"/>
      <c r="F6" s="23" t="s">
        <v>4</v>
      </c>
    </row>
    <row r="7" spans="1:8" ht="39">
      <c r="A7" s="22"/>
      <c r="B7" s="23"/>
      <c r="C7" s="23"/>
      <c r="D7" s="1" t="s">
        <v>5</v>
      </c>
      <c r="E7" s="1" t="s">
        <v>6</v>
      </c>
      <c r="F7" s="23"/>
    </row>
    <row r="8" spans="1:8" ht="153.75" customHeight="1">
      <c r="A8" s="28">
        <v>1</v>
      </c>
      <c r="B8" s="24" t="s">
        <v>33</v>
      </c>
      <c r="C8" s="5" t="s">
        <v>7</v>
      </c>
      <c r="D8" s="12">
        <f>SUM(D9:D10)</f>
        <v>10292.700000000001</v>
      </c>
      <c r="E8" s="12">
        <f>SUM(E9:E10)</f>
        <v>10292.700000000001</v>
      </c>
      <c r="F8" s="17">
        <v>100</v>
      </c>
    </row>
    <row r="9" spans="1:8" ht="57" customHeight="1">
      <c r="A9" s="28"/>
      <c r="B9" s="25"/>
      <c r="C9" s="2" t="s">
        <v>8</v>
      </c>
      <c r="D9" s="4">
        <f>D12+D15+D18+D21+D24+D27</f>
        <v>9385</v>
      </c>
      <c r="E9" s="4">
        <f>E12+E15+E18+E21+E24+E27</f>
        <v>9385</v>
      </c>
      <c r="F9" s="3">
        <v>100</v>
      </c>
    </row>
    <row r="10" spans="1:8" ht="153" customHeight="1">
      <c r="A10" s="28"/>
      <c r="B10" s="25"/>
      <c r="C10" s="2" t="s">
        <v>9</v>
      </c>
      <c r="D10" s="4">
        <f>D13+D16+D19+D22+D25+D28</f>
        <v>907.7</v>
      </c>
      <c r="E10" s="4">
        <f>E13+E16+E19+E22+E25+E28</f>
        <v>907.7</v>
      </c>
      <c r="F10" s="3">
        <v>100</v>
      </c>
    </row>
    <row r="11" spans="1:8" ht="57" customHeight="1">
      <c r="A11" s="29">
        <v>2</v>
      </c>
      <c r="B11" s="26" t="s">
        <v>10</v>
      </c>
      <c r="C11" s="17" t="s">
        <v>7</v>
      </c>
      <c r="D11" s="17">
        <v>4585</v>
      </c>
      <c r="E11" s="17">
        <v>4585</v>
      </c>
      <c r="F11" s="17">
        <v>100</v>
      </c>
      <c r="H11" s="6"/>
    </row>
    <row r="12" spans="1:8" ht="51.75">
      <c r="A12" s="29"/>
      <c r="B12" s="26"/>
      <c r="C12" s="2" t="s">
        <v>8</v>
      </c>
      <c r="D12" s="3">
        <v>4585</v>
      </c>
      <c r="E12" s="3">
        <v>4585</v>
      </c>
      <c r="F12" s="3">
        <v>100</v>
      </c>
      <c r="H12" s="6"/>
    </row>
    <row r="13" spans="1:8" ht="21" customHeight="1">
      <c r="A13" s="29"/>
      <c r="B13" s="26"/>
      <c r="C13" s="2" t="s">
        <v>9</v>
      </c>
      <c r="D13" s="3">
        <v>0</v>
      </c>
      <c r="E13" s="3">
        <v>0</v>
      </c>
      <c r="F13" s="3">
        <v>0</v>
      </c>
      <c r="H13" s="6"/>
    </row>
    <row r="14" spans="1:8" ht="84" customHeight="1">
      <c r="A14" s="29">
        <v>3</v>
      </c>
      <c r="B14" s="26" t="s">
        <v>14</v>
      </c>
      <c r="C14" s="17" t="s">
        <v>7</v>
      </c>
      <c r="D14" s="17">
        <v>2000</v>
      </c>
      <c r="E14" s="17">
        <v>2000</v>
      </c>
      <c r="F14" s="17">
        <v>100</v>
      </c>
      <c r="H14" s="6"/>
    </row>
    <row r="15" spans="1:8" ht="51.75">
      <c r="A15" s="29"/>
      <c r="B15" s="26"/>
      <c r="C15" s="2" t="s">
        <v>8</v>
      </c>
      <c r="D15" s="3">
        <v>1760</v>
      </c>
      <c r="E15" s="3">
        <v>1760</v>
      </c>
      <c r="F15" s="3">
        <v>100</v>
      </c>
      <c r="H15" s="6"/>
    </row>
    <row r="16" spans="1:8">
      <c r="A16" s="29"/>
      <c r="B16" s="26"/>
      <c r="C16" s="2" t="s">
        <v>9</v>
      </c>
      <c r="D16" s="3">
        <v>240</v>
      </c>
      <c r="E16" s="3">
        <v>240</v>
      </c>
      <c r="F16" s="3">
        <v>100</v>
      </c>
      <c r="H16" s="6"/>
    </row>
    <row r="17" spans="1:8">
      <c r="A17" s="29">
        <v>4</v>
      </c>
      <c r="B17" s="26" t="s">
        <v>11</v>
      </c>
      <c r="C17" s="17" t="s">
        <v>7</v>
      </c>
      <c r="D17" s="17">
        <v>1200</v>
      </c>
      <c r="E17" s="17">
        <v>1200</v>
      </c>
      <c r="F17" s="17">
        <v>100</v>
      </c>
      <c r="H17" s="6"/>
    </row>
    <row r="18" spans="1:8" ht="51.75">
      <c r="A18" s="29"/>
      <c r="B18" s="26"/>
      <c r="C18" s="2" t="s">
        <v>8</v>
      </c>
      <c r="D18" s="3">
        <v>840</v>
      </c>
      <c r="E18" s="3">
        <v>840</v>
      </c>
      <c r="F18" s="3">
        <v>100</v>
      </c>
      <c r="H18" s="6"/>
    </row>
    <row r="19" spans="1:8">
      <c r="A19" s="29"/>
      <c r="B19" s="26"/>
      <c r="C19" s="2" t="s">
        <v>9</v>
      </c>
      <c r="D19" s="4">
        <v>360</v>
      </c>
      <c r="E19" s="3">
        <v>360</v>
      </c>
      <c r="F19" s="3">
        <v>100</v>
      </c>
      <c r="H19" s="6"/>
    </row>
    <row r="20" spans="1:8" ht="87" customHeight="1">
      <c r="A20" s="29">
        <v>5</v>
      </c>
      <c r="B20" s="26" t="s">
        <v>12</v>
      </c>
      <c r="C20" s="17" t="s">
        <v>7</v>
      </c>
      <c r="D20" s="17">
        <v>285.7</v>
      </c>
      <c r="E20" s="17">
        <v>285.7</v>
      </c>
      <c r="F20" s="17">
        <v>100</v>
      </c>
      <c r="H20" s="6"/>
    </row>
    <row r="21" spans="1:8" ht="51.75">
      <c r="A21" s="29"/>
      <c r="B21" s="26"/>
      <c r="C21" s="2" t="s">
        <v>8</v>
      </c>
      <c r="D21" s="3">
        <v>200</v>
      </c>
      <c r="E21" s="3">
        <v>200</v>
      </c>
      <c r="F21" s="3">
        <v>100</v>
      </c>
      <c r="H21" s="6"/>
    </row>
    <row r="22" spans="1:8" ht="18" customHeight="1">
      <c r="A22" s="29"/>
      <c r="B22" s="26"/>
      <c r="C22" s="2" t="s">
        <v>9</v>
      </c>
      <c r="D22" s="4">
        <v>85.7</v>
      </c>
      <c r="E22" s="3">
        <v>85.7</v>
      </c>
      <c r="F22" s="3">
        <v>100</v>
      </c>
      <c r="H22" s="6"/>
    </row>
    <row r="23" spans="1:8" ht="98.25" customHeight="1">
      <c r="A23" s="15">
        <v>6</v>
      </c>
      <c r="B23" s="26" t="s">
        <v>13</v>
      </c>
      <c r="C23" s="17" t="s">
        <v>7</v>
      </c>
      <c r="D23" s="17">
        <v>2222</v>
      </c>
      <c r="E23" s="17">
        <v>2222</v>
      </c>
      <c r="F23" s="17">
        <v>100</v>
      </c>
      <c r="H23" s="6"/>
    </row>
    <row r="24" spans="1:8" ht="51.75">
      <c r="A24" s="15"/>
      <c r="B24" s="26"/>
      <c r="C24" s="2" t="s">
        <v>8</v>
      </c>
      <c r="D24" s="3">
        <v>2000</v>
      </c>
      <c r="E24" s="3">
        <v>2000</v>
      </c>
      <c r="F24" s="3">
        <v>100</v>
      </c>
      <c r="H24" s="6"/>
    </row>
    <row r="25" spans="1:8" ht="35.25" customHeight="1">
      <c r="A25" s="15"/>
      <c r="B25" s="26"/>
      <c r="C25" s="2" t="s">
        <v>9</v>
      </c>
      <c r="D25" s="3">
        <v>222</v>
      </c>
      <c r="E25" s="3">
        <v>222</v>
      </c>
      <c r="F25" s="3">
        <v>100</v>
      </c>
      <c r="H25" s="6"/>
    </row>
    <row r="26" spans="1:8">
      <c r="A26" s="15">
        <v>7</v>
      </c>
      <c r="B26" s="26" t="s">
        <v>15</v>
      </c>
      <c r="C26" s="5" t="s">
        <v>7</v>
      </c>
      <c r="D26" s="17">
        <v>0</v>
      </c>
      <c r="E26" s="17">
        <v>0</v>
      </c>
      <c r="F26" s="17">
        <v>0</v>
      </c>
      <c r="H26" s="6"/>
    </row>
    <row r="27" spans="1:8" ht="51.75">
      <c r="A27" s="15"/>
      <c r="B27" s="26"/>
      <c r="C27" s="2" t="s">
        <v>8</v>
      </c>
      <c r="D27" s="3">
        <v>0</v>
      </c>
      <c r="E27" s="3">
        <v>0</v>
      </c>
      <c r="F27" s="3">
        <v>0</v>
      </c>
    </row>
    <row r="28" spans="1:8" ht="33.75" customHeight="1">
      <c r="A28" s="15"/>
      <c r="B28" s="26"/>
      <c r="C28" s="2" t="s">
        <v>9</v>
      </c>
      <c r="D28" s="3">
        <v>0</v>
      </c>
      <c r="E28" s="3">
        <v>0</v>
      </c>
      <c r="F28" s="3">
        <v>0</v>
      </c>
    </row>
  </sheetData>
  <mergeCells count="22">
    <mergeCell ref="B26:B28"/>
    <mergeCell ref="B17:B19"/>
    <mergeCell ref="B20:B22"/>
    <mergeCell ref="B23:B25"/>
    <mergeCell ref="A20:A22"/>
    <mergeCell ref="A17:A19"/>
    <mergeCell ref="A8:A10"/>
    <mergeCell ref="B8:B10"/>
    <mergeCell ref="A11:A13"/>
    <mergeCell ref="B11:B13"/>
    <mergeCell ref="A14:A16"/>
    <mergeCell ref="B14:B16"/>
    <mergeCell ref="A6:A7"/>
    <mergeCell ref="B6:B7"/>
    <mergeCell ref="C6:C7"/>
    <mergeCell ref="D6:E6"/>
    <mergeCell ref="F6:F7"/>
    <mergeCell ref="C4:F4"/>
    <mergeCell ref="A4:B4"/>
    <mergeCell ref="A2:F2"/>
    <mergeCell ref="A3:B3"/>
    <mergeCell ref="C3:F3"/>
  </mergeCells>
  <phoneticPr fontId="6" type="noConversion"/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19"/>
  <sheetViews>
    <sheetView topLeftCell="A13" workbookViewId="0">
      <selection sqref="A1:H17"/>
    </sheetView>
  </sheetViews>
  <sheetFormatPr defaultRowHeight="65.25" customHeight="1"/>
  <cols>
    <col min="1" max="1" width="2.85546875" customWidth="1"/>
    <col min="2" max="2" width="24.85546875" customWidth="1"/>
    <col min="3" max="3" width="9.5703125" customWidth="1"/>
    <col min="6" max="6" width="8.42578125" customWidth="1"/>
    <col min="7" max="7" width="9.42578125" customWidth="1"/>
    <col min="8" max="8" width="9.85546875" customWidth="1"/>
  </cols>
  <sheetData>
    <row r="1" spans="1:17" ht="15.75" customHeight="1">
      <c r="H1" t="s">
        <v>45</v>
      </c>
    </row>
    <row r="2" spans="1:17" ht="33.75" customHeight="1">
      <c r="A2" s="27" t="s">
        <v>42</v>
      </c>
      <c r="B2" s="27"/>
      <c r="C2" s="27"/>
      <c r="D2" s="27"/>
      <c r="E2" s="27"/>
      <c r="F2" s="27"/>
      <c r="G2" s="27"/>
      <c r="H2" s="27"/>
    </row>
    <row r="3" spans="1:17" ht="42" customHeight="1">
      <c r="A3" s="20" t="s">
        <v>43</v>
      </c>
      <c r="B3" s="20"/>
      <c r="C3" s="18" t="s">
        <v>38</v>
      </c>
      <c r="D3" s="18"/>
      <c r="E3" s="18"/>
      <c r="F3" s="18"/>
      <c r="G3" s="18"/>
      <c r="H3" s="18"/>
    </row>
    <row r="4" spans="1:17" ht="30.75" customHeight="1">
      <c r="A4" s="19" t="s">
        <v>44</v>
      </c>
      <c r="B4" s="19"/>
      <c r="C4" s="18" t="s">
        <v>40</v>
      </c>
      <c r="D4" s="18"/>
      <c r="E4" s="18"/>
      <c r="F4" s="18"/>
      <c r="G4" s="18"/>
      <c r="H4" s="18"/>
    </row>
    <row r="5" spans="1:17" ht="11.25" customHeight="1"/>
    <row r="6" spans="1:17" ht="11.25" customHeight="1">
      <c r="A6" s="23" t="s">
        <v>0</v>
      </c>
      <c r="B6" s="23" t="s">
        <v>16</v>
      </c>
      <c r="C6" s="23" t="s">
        <v>17</v>
      </c>
      <c r="D6" s="23" t="s">
        <v>18</v>
      </c>
      <c r="E6" s="23"/>
      <c r="F6" s="23" t="s">
        <v>19</v>
      </c>
      <c r="G6" s="23" t="s">
        <v>20</v>
      </c>
      <c r="H6" s="23" t="s">
        <v>21</v>
      </c>
    </row>
    <row r="7" spans="1:17" ht="16.5" customHeight="1">
      <c r="A7" s="23"/>
      <c r="B7" s="23"/>
      <c r="C7" s="23"/>
      <c r="D7" s="14" t="s">
        <v>22</v>
      </c>
      <c r="E7" s="14" t="s">
        <v>23</v>
      </c>
      <c r="F7" s="23"/>
      <c r="G7" s="23"/>
      <c r="H7" s="23"/>
    </row>
    <row r="8" spans="1:17" ht="31.5" customHeight="1">
      <c r="A8" s="15">
        <v>1</v>
      </c>
      <c r="B8" s="25" t="s">
        <v>24</v>
      </c>
      <c r="C8" s="25"/>
      <c r="D8" s="25"/>
      <c r="E8" s="25"/>
      <c r="F8" s="25"/>
      <c r="G8" s="25"/>
      <c r="H8" s="25"/>
    </row>
    <row r="9" spans="1:17" ht="119.25" customHeight="1">
      <c r="A9" s="7">
        <v>2</v>
      </c>
      <c r="B9" s="13" t="s">
        <v>25</v>
      </c>
      <c r="C9" s="3" t="s">
        <v>26</v>
      </c>
      <c r="D9" s="4">
        <v>1.38</v>
      </c>
      <c r="E9" s="4">
        <v>1.38</v>
      </c>
      <c r="F9" s="3">
        <f t="shared" ref="F9:F17" si="0">E9-D9</f>
        <v>0</v>
      </c>
      <c r="G9" s="3">
        <f t="shared" ref="G9:G17" si="1">E9/D9*100-100</f>
        <v>0</v>
      </c>
      <c r="H9" s="3"/>
      <c r="K9" s="9"/>
      <c r="L9" s="9"/>
      <c r="M9" s="9"/>
      <c r="O9">
        <f>G9+100</f>
        <v>100</v>
      </c>
    </row>
    <row r="10" spans="1:17" ht="119.25" customHeight="1">
      <c r="A10" s="7">
        <v>3</v>
      </c>
      <c r="B10" s="13" t="s">
        <v>28</v>
      </c>
      <c r="C10" s="7" t="s">
        <v>26</v>
      </c>
      <c r="D10" s="4">
        <v>2.08</v>
      </c>
      <c r="E10" s="4">
        <v>2.08</v>
      </c>
      <c r="F10" s="3">
        <f t="shared" si="0"/>
        <v>0</v>
      </c>
      <c r="G10" s="3">
        <f t="shared" si="1"/>
        <v>0</v>
      </c>
      <c r="H10" s="3"/>
      <c r="K10" s="9"/>
      <c r="L10" s="9"/>
      <c r="M10" s="9"/>
      <c r="O10">
        <f>G10+100</f>
        <v>100</v>
      </c>
    </row>
    <row r="11" spans="1:17" ht="70.5" customHeight="1">
      <c r="A11" s="7">
        <v>4</v>
      </c>
      <c r="B11" s="13" t="s">
        <v>34</v>
      </c>
      <c r="C11" s="3" t="s">
        <v>26</v>
      </c>
      <c r="D11" s="4">
        <v>44.1</v>
      </c>
      <c r="E11" s="4">
        <v>42</v>
      </c>
      <c r="F11" s="3">
        <f t="shared" si="0"/>
        <v>-2.1000000000000014</v>
      </c>
      <c r="G11" s="8">
        <f t="shared" si="1"/>
        <v>-4.7619047619047734</v>
      </c>
      <c r="H11" s="3"/>
      <c r="K11" s="9"/>
      <c r="L11" s="9"/>
      <c r="M11" s="9"/>
      <c r="O11">
        <f>G11+100</f>
        <v>95.238095238095227</v>
      </c>
    </row>
    <row r="12" spans="1:17" ht="70.5" customHeight="1">
      <c r="A12" s="7">
        <v>5</v>
      </c>
      <c r="B12" s="13" t="s">
        <v>35</v>
      </c>
      <c r="C12" s="3" t="s">
        <v>26</v>
      </c>
      <c r="D12" s="4">
        <v>22</v>
      </c>
      <c r="E12" s="16">
        <v>33</v>
      </c>
      <c r="F12" s="3">
        <f t="shared" si="0"/>
        <v>11</v>
      </c>
      <c r="G12" s="3">
        <f t="shared" si="1"/>
        <v>50</v>
      </c>
      <c r="H12" s="3"/>
      <c r="K12" s="9"/>
      <c r="L12" s="9"/>
      <c r="M12" s="9"/>
      <c r="O12">
        <f>G12+100</f>
        <v>150</v>
      </c>
    </row>
    <row r="13" spans="1:17" ht="77.25" customHeight="1">
      <c r="A13" s="7">
        <v>6</v>
      </c>
      <c r="B13" s="13" t="s">
        <v>36</v>
      </c>
      <c r="C13" s="3" t="s">
        <v>26</v>
      </c>
      <c r="D13" s="4">
        <v>100</v>
      </c>
      <c r="E13" s="4">
        <v>100</v>
      </c>
      <c r="F13" s="3">
        <f t="shared" si="0"/>
        <v>0</v>
      </c>
      <c r="G13" s="3">
        <f t="shared" si="1"/>
        <v>0</v>
      </c>
      <c r="H13" s="3"/>
      <c r="K13" s="9"/>
      <c r="L13" s="9"/>
      <c r="M13" s="9"/>
      <c r="O13">
        <f>G13+100</f>
        <v>100</v>
      </c>
    </row>
    <row r="14" spans="1:17" ht="65.25" customHeight="1">
      <c r="A14" s="7">
        <v>7</v>
      </c>
      <c r="B14" s="13" t="s">
        <v>31</v>
      </c>
      <c r="C14" s="3" t="s">
        <v>26</v>
      </c>
      <c r="D14" s="4">
        <v>18.100000000000001</v>
      </c>
      <c r="E14" s="4">
        <v>19.3</v>
      </c>
      <c r="F14" s="3">
        <f t="shared" si="0"/>
        <v>1.1999999999999993</v>
      </c>
      <c r="G14" s="8">
        <f t="shared" si="1"/>
        <v>6.6298342541436455</v>
      </c>
      <c r="H14" s="3"/>
      <c r="K14" s="9"/>
      <c r="L14" s="9"/>
      <c r="M14" s="9"/>
      <c r="O14" s="10">
        <f>G14-100</f>
        <v>-93.370165745856355</v>
      </c>
      <c r="P14">
        <v>-1</v>
      </c>
      <c r="Q14" s="11">
        <f>O14*P14</f>
        <v>93.370165745856355</v>
      </c>
    </row>
    <row r="15" spans="1:17" ht="65.25" customHeight="1">
      <c r="A15" s="7">
        <v>8</v>
      </c>
      <c r="B15" s="13" t="s">
        <v>30</v>
      </c>
      <c r="C15" s="3" t="s">
        <v>26</v>
      </c>
      <c r="D15" s="4">
        <v>2.6</v>
      </c>
      <c r="E15" s="4">
        <v>2.8</v>
      </c>
      <c r="F15" s="3">
        <f t="shared" si="0"/>
        <v>0.19999999999999973</v>
      </c>
      <c r="G15" s="8">
        <f t="shared" si="1"/>
        <v>7.6923076923076934</v>
      </c>
      <c r="H15" s="2"/>
      <c r="K15" s="9"/>
      <c r="L15" s="9"/>
      <c r="M15" s="9"/>
      <c r="O15" s="10">
        <f>G15-100</f>
        <v>-92.307692307692307</v>
      </c>
      <c r="P15">
        <v>-1</v>
      </c>
      <c r="Q15" s="11">
        <f>O15*P15</f>
        <v>92.307692307692307</v>
      </c>
    </row>
    <row r="16" spans="1:17" ht="65.25" customHeight="1">
      <c r="A16" s="7">
        <v>9</v>
      </c>
      <c r="B16" s="13" t="s">
        <v>29</v>
      </c>
      <c r="C16" s="3" t="s">
        <v>26</v>
      </c>
      <c r="D16" s="4">
        <v>14</v>
      </c>
      <c r="E16" s="4">
        <v>25.6</v>
      </c>
      <c r="F16" s="3">
        <f t="shared" si="0"/>
        <v>11.600000000000001</v>
      </c>
      <c r="G16" s="8">
        <f t="shared" si="1"/>
        <v>82.857142857142861</v>
      </c>
      <c r="H16" s="2"/>
      <c r="K16" s="9"/>
      <c r="L16" s="9"/>
      <c r="M16" s="9"/>
      <c r="O16" s="10">
        <f>G16-100</f>
        <v>-17.142857142857139</v>
      </c>
      <c r="P16">
        <v>-1</v>
      </c>
      <c r="Q16" s="11">
        <f>O16*P16</f>
        <v>17.142857142857139</v>
      </c>
    </row>
    <row r="17" spans="1:17" ht="48" customHeight="1">
      <c r="A17" s="7">
        <v>10</v>
      </c>
      <c r="B17" s="13" t="s">
        <v>32</v>
      </c>
      <c r="C17" s="13" t="s">
        <v>27</v>
      </c>
      <c r="D17" s="4">
        <v>2400</v>
      </c>
      <c r="E17" s="4">
        <v>2163.1</v>
      </c>
      <c r="F17" s="3">
        <f t="shared" si="0"/>
        <v>-236.90000000000009</v>
      </c>
      <c r="G17" s="8">
        <f t="shared" si="1"/>
        <v>-9.8708333333333371</v>
      </c>
      <c r="H17" s="2"/>
      <c r="K17" s="9"/>
      <c r="L17" s="9"/>
      <c r="M17" s="9"/>
      <c r="O17" s="10">
        <f>G17+100</f>
        <v>90.129166666666663</v>
      </c>
      <c r="P17">
        <v>1</v>
      </c>
      <c r="Q17" s="11">
        <f>O17*P17</f>
        <v>90.129166666666663</v>
      </c>
    </row>
    <row r="18" spans="1:17" ht="65.25" customHeight="1">
      <c r="G18" s="9"/>
      <c r="Q18" s="11">
        <f>AVERAGE(Q14:Q17)</f>
        <v>73.237470465768126</v>
      </c>
    </row>
    <row r="19" spans="1:17" ht="65.25" customHeight="1">
      <c r="G19" s="9"/>
    </row>
  </sheetData>
  <mergeCells count="13">
    <mergeCell ref="B8:H8"/>
    <mergeCell ref="A6:A7"/>
    <mergeCell ref="B6:B7"/>
    <mergeCell ref="C6:C7"/>
    <mergeCell ref="D6:E6"/>
    <mergeCell ref="F6:F7"/>
    <mergeCell ref="G6:G7"/>
    <mergeCell ref="H6:H7"/>
    <mergeCell ref="A2:H2"/>
    <mergeCell ref="C3:H3"/>
    <mergeCell ref="A3:B3"/>
    <mergeCell ref="C4:H4"/>
    <mergeCell ref="A4:B4"/>
  </mergeCells>
  <phoneticPr fontId="6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1</vt:lpstr>
      <vt:lpstr>Форма 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2014-08-18T10:46:51Z</dcterms:modified>
</cp:coreProperties>
</file>