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Приложение 2" sheetId="1" r:id="rId1"/>
    <sheet name="Приложение 4" sheetId="2" r:id="rId2"/>
  </sheets>
  <definedNames>
    <definedName name="_xlnm.Print_Area" localSheetId="0">'Приложение 2'!$A$1:$T$55</definedName>
    <definedName name="_xlnm.Print_Area" localSheetId="1">'Приложение 4'!$A$1:$T$50</definedName>
  </definedNames>
  <calcPr fullCalcOnLoad="1"/>
</workbook>
</file>

<file path=xl/sharedStrings.xml><?xml version="1.0" encoding="utf-8"?>
<sst xmlns="http://schemas.openxmlformats.org/spreadsheetml/2006/main" count="216" uniqueCount="115">
  <si>
    <t>Перечень аварийных многоквартирных домов</t>
  </si>
  <si>
    <t>№ п/п</t>
  </si>
  <si>
    <t>Планируемая дата  окончания переселения</t>
  </si>
  <si>
    <t>Число жителей всего</t>
  </si>
  <si>
    <t>Число жителей планируемых к переселению</t>
  </si>
  <si>
    <t>Количество расселяемых жилых помещений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</si>
  <si>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</si>
  <si>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</si>
  <si>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</si>
  <si>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Всего</t>
  </si>
  <si>
    <t>в том числе:</t>
  </si>
  <si>
    <t>всего:</t>
  </si>
  <si>
    <t>Номер</t>
  </si>
  <si>
    <t>Дата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</si>
  <si>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</si>
  <si>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</si>
  <si>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</si>
  <si>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</si>
  <si>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</si>
  <si>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</si>
  <si>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</si>
  <si>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</si>
  <si>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руб.</t>
  </si>
  <si>
    <t>Х</t>
  </si>
  <si>
    <t>Расселенная площадь</t>
  </si>
  <si>
    <t>Количество расселенных помещений</t>
  </si>
  <si>
    <t>Количество переселенных жителей</t>
  </si>
  <si>
    <t>Итого по программе:</t>
  </si>
  <si>
    <t>х</t>
  </si>
  <si>
    <t>Адрес многоквартирного дома</t>
  </si>
  <si>
    <t>Документ, подтверждающий признание многоквартирного дома аварийным</t>
  </si>
  <si>
    <t>Планируемая дата сноса многоквартирного дома</t>
  </si>
  <si>
    <t>Общая площадь жилых помещений многоквартирного дома</t>
  </si>
  <si>
    <t>&lt;&lt;Переселение граждан из аварийного жилищного фонда</t>
  </si>
  <si>
    <t>Наименование муниципального образования</t>
  </si>
  <si>
    <t>Итого по муниципальному образованию &lt;&lt;Город Горно-Алтайск&gt;&gt;:</t>
  </si>
  <si>
    <t>Итого по муниципальному образованию &lt;&lt;Усть-Канский район&gt;&gt;:</t>
  </si>
  <si>
    <t>Приложение № 1</t>
  </si>
  <si>
    <t xml:space="preserve">к долгосрочной республиканской адресной программе </t>
  </si>
  <si>
    <t>в Республике Алтай в 2013-2015 годах&gt;&gt;</t>
  </si>
  <si>
    <t>Итого  по Республике Алтай за 2013-2015 гг:</t>
  </si>
  <si>
    <t>Итого по Республике Алтай за 2013 г.:</t>
  </si>
  <si>
    <t>г. Горно-Алтайск, пр. Коммунистический, д.128</t>
  </si>
  <si>
    <t>412/1</t>
  </si>
  <si>
    <t>г. Горно-Алтайск, ул. Гастелло, д.3</t>
  </si>
  <si>
    <t>178/1-р</t>
  </si>
  <si>
    <t>г. Горно-Алтайск, ул. Набережная,6</t>
  </si>
  <si>
    <t>177/1-р</t>
  </si>
  <si>
    <t>г. Горно-Алтайск, ул. Набережная, д.8</t>
  </si>
  <si>
    <t>155/1-р</t>
  </si>
  <si>
    <t>г. Горно-Алтайск, ул. Объездная,д. 10</t>
  </si>
  <si>
    <t>1741-р</t>
  </si>
  <si>
    <t>г. Горно-Алтайск, ул. Осипенко, д.31</t>
  </si>
  <si>
    <t>190/1-р</t>
  </si>
  <si>
    <t>г. Горно-Алтайск, ул. Островского, д.26</t>
  </si>
  <si>
    <t>338/1-р</t>
  </si>
  <si>
    <t>г. Горно-Алтайск, ул. П. Сухова, д.14</t>
  </si>
  <si>
    <t>397/1-р</t>
  </si>
  <si>
    <t>г. Горно-Алтайск, ул. Социалистическая, д.3</t>
  </si>
  <si>
    <t>110/1-р</t>
  </si>
  <si>
    <t>г. Горно-Алтайск, ул. Социалистическая д.41</t>
  </si>
  <si>
    <t>125/1-р</t>
  </si>
  <si>
    <t>г. Горно-Алтайск, ул. Социалистическая д.43</t>
  </si>
  <si>
    <t>140/1-р</t>
  </si>
  <si>
    <t>Итого по муниципальному образованию &lt;&lt;Майминский район&gt;&gt;:</t>
  </si>
  <si>
    <t>с. Майма, ул. Гидростроителей, д. 24</t>
  </si>
  <si>
    <t>165/1</t>
  </si>
  <si>
    <t>с. Майма, ул. Гидростроителей, д. 37</t>
  </si>
  <si>
    <t>206/2</t>
  </si>
  <si>
    <t>с. Майма, ул. Механизаторов, д.14</t>
  </si>
  <si>
    <t>206/3</t>
  </si>
  <si>
    <t>с. Майма, ул. Трудовая, д.5</t>
  </si>
  <si>
    <t>247/1</t>
  </si>
  <si>
    <t>Итого по муниципальному образованию &lt;&lt;Чемальский район&gt;&gt;:</t>
  </si>
  <si>
    <t>с. Толгоек, у. Энергетиков, д. 11</t>
  </si>
  <si>
    <t>498-р</t>
  </si>
  <si>
    <t>с. Толгоек, у. Энергетиков, д. 12</t>
  </si>
  <si>
    <t>с. Толгоек, у. Партизанская, д. 17</t>
  </si>
  <si>
    <t>Итого по Республике Алтай за 2014 г.:</t>
  </si>
  <si>
    <t>Итого по муниципальному образованию &lt;&lt;Шебалинский район&gt;&gt;:</t>
  </si>
  <si>
    <t>с. Шебалино, ул. Советская,198</t>
  </si>
  <si>
    <t>с. Шебалино, ул. Советская,200</t>
  </si>
  <si>
    <t>с. Шебалино, ул. Советская,196</t>
  </si>
  <si>
    <t>612-р</t>
  </si>
  <si>
    <t>613-р</t>
  </si>
  <si>
    <t>611-р</t>
  </si>
  <si>
    <t>с. Усть-Кан, ул. 70 лет Октября, д. 6</t>
  </si>
  <si>
    <t>Итого по муниципальному образованию &lt;&lt;Акташское сельское поселение"&gt;&gt;:</t>
  </si>
  <si>
    <t xml:space="preserve">    </t>
  </si>
  <si>
    <t xml:space="preserve">к республиканской адресной программе </t>
  </si>
  <si>
    <t xml:space="preserve">Планируемые показатели выполнения  республиканской адресной программе </t>
  </si>
  <si>
    <t>«Переселение граждан из аварийного жилищного фонда</t>
  </si>
  <si>
    <t>Муниципальное образование «Майминский район»</t>
  </si>
  <si>
    <t>Муниципальное образование «Чемальский район»</t>
  </si>
  <si>
    <t>Мунципальное образование «Шебалинский район»</t>
  </si>
  <si>
    <t>Мунципальное образование «Усть-Канский район»</t>
  </si>
  <si>
    <t>Мунципальное образование Акташское сельское поселение</t>
  </si>
  <si>
    <t>Мунципальное образование «Усть-Коксинский район»</t>
  </si>
  <si>
    <t>в Республике Алтай в 2013-2017 годах»</t>
  </si>
  <si>
    <t>«Переселение граждан из аварийного жилищного фонда в Республике Алтай в 2013-2017 годах»</t>
  </si>
  <si>
    <t>Мунципальное образование «Турочакский район»</t>
  </si>
  <si>
    <t>2013 г.</t>
  </si>
  <si>
    <t>2014 г.</t>
  </si>
  <si>
    <t>2015 г.</t>
  </si>
  <si>
    <t>2016 г.</t>
  </si>
  <si>
    <t xml:space="preserve">Всего </t>
  </si>
  <si>
    <t>2017 г.</t>
  </si>
  <si>
    <t>кв.м.</t>
  </si>
  <si>
    <t>Муниципальное образование "Город Горно-Алтайск"</t>
  </si>
  <si>
    <t>2013 год - 31.12.2014 год</t>
  </si>
  <si>
    <t xml:space="preserve"> 2014 год - 31.12.2015 год</t>
  </si>
  <si>
    <t xml:space="preserve"> 2015 год - 31.12.2016 год</t>
  </si>
  <si>
    <t xml:space="preserve"> 01.01.2017 год - 01.09.2017 год</t>
  </si>
  <si>
    <t xml:space="preserve"> 2016 год - 01.09.2017 год</t>
  </si>
  <si>
    <t>Приложение № 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</si>
</sst>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##\ ###\ ###\ ##0"/>
    <numFmt numFmtId="186" formatCode="###\ ###\ ###\ ##0.00"/>
    <numFmt numFmtId="187" formatCode="[$-FC19]d\ mmmm\ yyyy\ &quot;г.&quot;"/>
    <numFmt numFmtId="188" formatCode="#,##0.00;[Red]#,##0.00"/>
  </numFmts>
  <fonts count="50">
    <font>
      <sz val="10"/>
      <name val="Arial"/>
      <family val="0"/>
    </font>
    <font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9" fillId="33" borderId="10" xfId="0" applyFont="1" applyFill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2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wrapText="1"/>
    </xf>
    <xf numFmtId="0" fontId="1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textRotation="90" wrapText="1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top"/>
    </xf>
    <xf numFmtId="0" fontId="9" fillId="0" borderId="12" xfId="0" applyFont="1" applyBorder="1" applyAlignment="1">
      <alignment horizontal="justify" vertical="top"/>
    </xf>
    <xf numFmtId="0" fontId="9" fillId="0" borderId="10" xfId="0" applyFont="1" applyBorder="1" applyAlignment="1">
      <alignment horizontal="center" textRotation="90"/>
    </xf>
    <xf numFmtId="0" fontId="9" fillId="0" borderId="10" xfId="0" applyFont="1" applyBorder="1" applyAlignment="1">
      <alignment horizontal="justify" vertical="top"/>
    </xf>
    <xf numFmtId="0" fontId="1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4" fillId="0" borderId="0" xfId="0" applyFont="1" applyAlignment="1">
      <alignment horizontal="right" wrapText="1" indent="3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view="pageBreakPreview" zoomScaleNormal="130" zoomScaleSheetLayoutView="100" zoomScalePageLayoutView="0" workbookViewId="0" topLeftCell="A46">
      <selection activeCell="N7" sqref="N7:T7"/>
    </sheetView>
  </sheetViews>
  <sheetFormatPr defaultColWidth="9.140625" defaultRowHeight="12.75"/>
  <cols>
    <col min="1" max="1" width="9.421875" style="0" bestFit="1" customWidth="1"/>
    <col min="2" max="2" width="20.140625" style="0" customWidth="1"/>
    <col min="3" max="3" width="9.28125" style="0" bestFit="1" customWidth="1"/>
    <col min="4" max="4" width="12.28125" style="0" customWidth="1"/>
    <col min="5" max="5" width="11.57421875" style="0" customWidth="1"/>
    <col min="6" max="6" width="12.00390625" style="0" customWidth="1"/>
    <col min="7" max="14" width="9.57421875" style="0" bestFit="1" customWidth="1"/>
    <col min="15" max="15" width="13.7109375" style="0" bestFit="1" customWidth="1"/>
    <col min="16" max="16" width="14.57421875" style="0" customWidth="1"/>
    <col min="17" max="17" width="14.421875" style="0" customWidth="1"/>
    <col min="18" max="18" width="15.8515625" style="0" customWidth="1"/>
    <col min="19" max="19" width="13.28125" style="0" customWidth="1"/>
    <col min="20" max="20" width="12.28125" style="0" bestFit="1" customWidth="1"/>
  </cols>
  <sheetData>
    <row r="1" spans="1:20" ht="15.75">
      <c r="A1" s="1"/>
      <c r="B1" s="2"/>
      <c r="C1" s="2"/>
      <c r="D1" s="2"/>
      <c r="E1" s="2"/>
      <c r="F1" s="2"/>
      <c r="G1" s="2"/>
      <c r="H1" s="2"/>
      <c r="I1" s="2"/>
      <c r="J1" s="2">
        <v>10</v>
      </c>
      <c r="K1" s="2"/>
      <c r="L1" s="2"/>
      <c r="M1" s="2"/>
      <c r="O1" s="10"/>
      <c r="P1" s="51" t="s">
        <v>37</v>
      </c>
      <c r="Q1" s="51"/>
      <c r="R1" s="51"/>
      <c r="S1" s="51"/>
      <c r="T1" s="51"/>
    </row>
    <row r="2" spans="1:20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0"/>
      <c r="P2" s="51" t="s">
        <v>38</v>
      </c>
      <c r="Q2" s="51"/>
      <c r="R2" s="51"/>
      <c r="S2" s="51"/>
      <c r="T2" s="51"/>
    </row>
    <row r="3" spans="1:20" ht="15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0"/>
      <c r="P3" s="51" t="s">
        <v>33</v>
      </c>
      <c r="Q3" s="51"/>
      <c r="R3" s="51"/>
      <c r="S3" s="51"/>
      <c r="T3" s="51"/>
    </row>
    <row r="4" spans="1:20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0"/>
      <c r="P4" s="51" t="s">
        <v>39</v>
      </c>
      <c r="Q4" s="51"/>
      <c r="R4" s="51"/>
      <c r="S4" s="51"/>
      <c r="T4" s="51"/>
    </row>
    <row r="5" spans="1:20" ht="12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1"/>
      <c r="O5" s="11"/>
      <c r="P5" s="11"/>
      <c r="Q5" s="11"/>
      <c r="R5" s="11"/>
      <c r="S5" s="11"/>
      <c r="T5" s="11"/>
    </row>
    <row r="6" spans="1:20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4"/>
      <c r="O6" s="54"/>
      <c r="P6" s="54"/>
      <c r="Q6" s="54"/>
      <c r="R6" s="54"/>
      <c r="S6" s="54"/>
      <c r="T6" s="54"/>
    </row>
    <row r="7" spans="1:20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4" t="s">
        <v>88</v>
      </c>
      <c r="O7" s="54"/>
      <c r="P7" s="54"/>
      <c r="Q7" s="54"/>
      <c r="R7" s="54"/>
      <c r="S7" s="54"/>
      <c r="T7" s="54"/>
    </row>
    <row r="8" spans="1:20" ht="18.75">
      <c r="A8" s="56" t="s">
        <v>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42" customHeight="1">
      <c r="A9" s="49" t="s">
        <v>1</v>
      </c>
      <c r="B9" s="49" t="s">
        <v>29</v>
      </c>
      <c r="C9" s="49" t="s">
        <v>30</v>
      </c>
      <c r="D9" s="49"/>
      <c r="E9" s="50" t="s">
        <v>2</v>
      </c>
      <c r="F9" s="50" t="s">
        <v>31</v>
      </c>
      <c r="G9" s="50" t="s">
        <v>3</v>
      </c>
      <c r="H9" s="50" t="s">
        <v>4</v>
      </c>
      <c r="I9" s="55" t="s">
        <v>32</v>
      </c>
      <c r="J9" s="49" t="s">
        <v>5</v>
      </c>
      <c r="K9" s="49"/>
      <c r="L9" s="49"/>
      <c r="M9" s="49" t="s">
        <v>6</v>
      </c>
      <c r="N9" s="49"/>
      <c r="O9" s="49"/>
      <c r="P9" s="49" t="s">
        <v>7</v>
      </c>
      <c r="Q9" s="49"/>
      <c r="R9" s="49"/>
      <c r="S9" s="49"/>
      <c r="T9" s="50" t="s">
        <v>8</v>
      </c>
    </row>
    <row r="10" spans="1:20" ht="36.75" customHeight="1">
      <c r="A10" s="49"/>
      <c r="B10" s="49"/>
      <c r="C10" s="49"/>
      <c r="D10" s="49"/>
      <c r="E10" s="50"/>
      <c r="F10" s="50"/>
      <c r="G10" s="50"/>
      <c r="H10" s="50"/>
      <c r="I10" s="55"/>
      <c r="J10" s="55" t="s">
        <v>9</v>
      </c>
      <c r="K10" s="53" t="s">
        <v>10</v>
      </c>
      <c r="L10" s="53"/>
      <c r="M10" s="55" t="s">
        <v>9</v>
      </c>
      <c r="N10" s="53" t="s">
        <v>10</v>
      </c>
      <c r="O10" s="53"/>
      <c r="P10" s="50" t="s">
        <v>11</v>
      </c>
      <c r="Q10" s="49" t="s">
        <v>10</v>
      </c>
      <c r="R10" s="49"/>
      <c r="S10" s="49"/>
      <c r="T10" s="50"/>
    </row>
    <row r="11" spans="1:26" ht="132.75">
      <c r="A11" s="49"/>
      <c r="B11" s="49"/>
      <c r="C11" s="60" t="s">
        <v>12</v>
      </c>
      <c r="D11" s="60" t="s">
        <v>13</v>
      </c>
      <c r="E11" s="50"/>
      <c r="F11" s="50"/>
      <c r="G11" s="50"/>
      <c r="H11" s="50"/>
      <c r="I11" s="55"/>
      <c r="J11" s="55"/>
      <c r="K11" s="15" t="s">
        <v>14</v>
      </c>
      <c r="L11" s="14" t="s">
        <v>15</v>
      </c>
      <c r="M11" s="55"/>
      <c r="N11" s="15" t="s">
        <v>14</v>
      </c>
      <c r="O11" s="14" t="s">
        <v>15</v>
      </c>
      <c r="P11" s="50"/>
      <c r="Q11" s="14" t="s">
        <v>16</v>
      </c>
      <c r="R11" s="14" t="s">
        <v>17</v>
      </c>
      <c r="S11" s="14" t="s">
        <v>18</v>
      </c>
      <c r="T11" s="52"/>
      <c r="U11" s="8"/>
      <c r="V11" s="8"/>
      <c r="W11" s="8"/>
      <c r="X11" s="8"/>
      <c r="Y11" s="8"/>
      <c r="Z11" s="8"/>
    </row>
    <row r="12" spans="1:26" ht="15.75">
      <c r="A12" s="49"/>
      <c r="B12" s="49"/>
      <c r="C12" s="60"/>
      <c r="D12" s="60"/>
      <c r="E12" s="50"/>
      <c r="F12" s="50"/>
      <c r="G12" s="7" t="s">
        <v>19</v>
      </c>
      <c r="H12" s="7" t="s">
        <v>19</v>
      </c>
      <c r="I12" s="7" t="s">
        <v>20</v>
      </c>
      <c r="J12" s="7" t="s">
        <v>21</v>
      </c>
      <c r="K12" s="7" t="s">
        <v>21</v>
      </c>
      <c r="L12" s="7" t="s">
        <v>21</v>
      </c>
      <c r="M12" s="7" t="s">
        <v>20</v>
      </c>
      <c r="N12" s="7" t="s">
        <v>20</v>
      </c>
      <c r="O12" s="7" t="s">
        <v>20</v>
      </c>
      <c r="P12" s="7" t="s">
        <v>22</v>
      </c>
      <c r="Q12" s="7" t="s">
        <v>22</v>
      </c>
      <c r="R12" s="7" t="s">
        <v>22</v>
      </c>
      <c r="S12" s="7" t="s">
        <v>22</v>
      </c>
      <c r="T12" s="13" t="s">
        <v>22</v>
      </c>
      <c r="U12" s="9"/>
      <c r="V12" s="9"/>
      <c r="W12" s="9"/>
      <c r="X12" s="9"/>
      <c r="Y12" s="9"/>
      <c r="Z12" s="9"/>
    </row>
    <row r="13" spans="1:20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</row>
    <row r="14" spans="1:20" s="3" customFormat="1" ht="36" customHeight="1">
      <c r="A14" s="61" t="s">
        <v>40</v>
      </c>
      <c r="B14" s="61"/>
      <c r="C14" s="4" t="s">
        <v>23</v>
      </c>
      <c r="D14" s="4" t="s">
        <v>23</v>
      </c>
      <c r="E14" s="4" t="s">
        <v>23</v>
      </c>
      <c r="F14" s="4" t="s">
        <v>23</v>
      </c>
      <c r="G14" s="4">
        <v>1505</v>
      </c>
      <c r="H14" s="4">
        <v>1505</v>
      </c>
      <c r="I14" s="4">
        <v>20896.73</v>
      </c>
      <c r="J14" s="4">
        <v>608</v>
      </c>
      <c r="K14" s="4"/>
      <c r="L14" s="4"/>
      <c r="M14" s="16">
        <v>19088.15</v>
      </c>
      <c r="N14" s="16"/>
      <c r="O14" s="16"/>
      <c r="P14" s="16">
        <v>572644500</v>
      </c>
      <c r="Q14" s="16">
        <v>324692008</v>
      </c>
      <c r="R14" s="16">
        <v>202646985</v>
      </c>
      <c r="S14" s="16">
        <v>45305507</v>
      </c>
      <c r="T14" s="16"/>
    </row>
    <row r="15" spans="1:20" s="3" customFormat="1" ht="33" customHeight="1">
      <c r="A15" s="58" t="s">
        <v>41</v>
      </c>
      <c r="B15" s="59"/>
      <c r="C15" s="4" t="s">
        <v>23</v>
      </c>
      <c r="D15" s="4" t="s">
        <v>23</v>
      </c>
      <c r="E15" s="4" t="s">
        <v>23</v>
      </c>
      <c r="F15" s="4" t="s">
        <v>23</v>
      </c>
      <c r="G15" s="27">
        <v>357</v>
      </c>
      <c r="H15" s="27">
        <v>347</v>
      </c>
      <c r="I15" s="27">
        <v>5952.7</v>
      </c>
      <c r="J15" s="27">
        <v>141</v>
      </c>
      <c r="K15" s="27">
        <v>96</v>
      </c>
      <c r="L15" s="27">
        <v>45</v>
      </c>
      <c r="M15" s="16">
        <v>5743.21</v>
      </c>
      <c r="N15" s="28">
        <v>2845.8</v>
      </c>
      <c r="O15" s="28">
        <v>1074.4</v>
      </c>
      <c r="P15" s="16">
        <v>172296300</v>
      </c>
      <c r="Q15" s="16">
        <v>128921268</v>
      </c>
      <c r="R15" s="16">
        <v>34700</v>
      </c>
      <c r="S15" s="16">
        <v>8675032</v>
      </c>
      <c r="T15" s="16"/>
    </row>
    <row r="16" spans="1:20" ht="47.25" customHeight="1">
      <c r="A16" s="57" t="s">
        <v>35</v>
      </c>
      <c r="B16" s="57"/>
      <c r="C16" s="17" t="s">
        <v>28</v>
      </c>
      <c r="D16" s="17" t="s">
        <v>28</v>
      </c>
      <c r="E16" s="17" t="s">
        <v>28</v>
      </c>
      <c r="F16" s="17" t="s">
        <v>28</v>
      </c>
      <c r="G16" s="5">
        <v>215</v>
      </c>
      <c r="H16" s="5">
        <v>215</v>
      </c>
      <c r="I16" s="18">
        <v>2015.3</v>
      </c>
      <c r="J16" s="5">
        <v>88</v>
      </c>
      <c r="K16" s="5">
        <v>66</v>
      </c>
      <c r="L16" s="5">
        <v>22</v>
      </c>
      <c r="M16" s="18">
        <v>2037</v>
      </c>
      <c r="N16" s="18">
        <v>1524.8</v>
      </c>
      <c r="O16" s="18">
        <v>512.2</v>
      </c>
      <c r="P16" s="18">
        <v>61110000</v>
      </c>
      <c r="Q16" s="18">
        <v>45725928</v>
      </c>
      <c r="R16" s="18">
        <v>10349146</v>
      </c>
      <c r="S16" s="18">
        <v>5034925</v>
      </c>
      <c r="T16" s="18">
        <v>0</v>
      </c>
    </row>
    <row r="17" spans="1:20" ht="63" customHeight="1">
      <c r="A17" s="20">
        <v>1</v>
      </c>
      <c r="B17" s="21" t="s">
        <v>42</v>
      </c>
      <c r="C17" s="26" t="s">
        <v>43</v>
      </c>
      <c r="D17" s="22">
        <v>38868</v>
      </c>
      <c r="E17" s="22">
        <v>41609</v>
      </c>
      <c r="F17" s="29">
        <v>41974</v>
      </c>
      <c r="G17" s="23">
        <v>7</v>
      </c>
      <c r="H17" s="23">
        <v>7</v>
      </c>
      <c r="I17" s="24">
        <v>108.7</v>
      </c>
      <c r="J17" s="25">
        <v>3</v>
      </c>
      <c r="K17" s="25">
        <v>3</v>
      </c>
      <c r="L17" s="25">
        <v>0</v>
      </c>
      <c r="M17" s="24">
        <v>108.7</v>
      </c>
      <c r="N17" s="24">
        <v>108.7</v>
      </c>
      <c r="O17" s="24">
        <v>0</v>
      </c>
      <c r="P17" s="24">
        <v>3261000</v>
      </c>
      <c r="Q17" s="24">
        <v>2440063</v>
      </c>
      <c r="R17" s="24">
        <v>552259</v>
      </c>
      <c r="S17" s="24">
        <v>268678</v>
      </c>
      <c r="T17" s="19">
        <v>0</v>
      </c>
    </row>
    <row r="18" spans="1:20" ht="31.5">
      <c r="A18" s="20">
        <v>2</v>
      </c>
      <c r="B18" s="21" t="s">
        <v>44</v>
      </c>
      <c r="C18" s="26" t="s">
        <v>45</v>
      </c>
      <c r="D18" s="22">
        <v>38789</v>
      </c>
      <c r="E18" s="22">
        <v>41609</v>
      </c>
      <c r="F18" s="22"/>
      <c r="G18" s="23">
        <v>9</v>
      </c>
      <c r="H18" s="23">
        <v>9</v>
      </c>
      <c r="I18" s="24">
        <v>91.8</v>
      </c>
      <c r="J18" s="25">
        <v>3</v>
      </c>
      <c r="K18" s="25">
        <v>3</v>
      </c>
      <c r="L18" s="25">
        <v>0</v>
      </c>
      <c r="M18" s="24">
        <v>91.8</v>
      </c>
      <c r="N18" s="24">
        <v>91.8</v>
      </c>
      <c r="O18" s="24">
        <v>0</v>
      </c>
      <c r="P18" s="24">
        <v>2754000</v>
      </c>
      <c r="Q18" s="24">
        <v>2060697</v>
      </c>
      <c r="R18" s="24">
        <v>466397</v>
      </c>
      <c r="S18" s="24">
        <v>226906</v>
      </c>
      <c r="T18" s="19">
        <v>0</v>
      </c>
    </row>
    <row r="19" spans="1:20" ht="31.5">
      <c r="A19" s="20">
        <v>3</v>
      </c>
      <c r="B19" s="21" t="s">
        <v>46</v>
      </c>
      <c r="C19" s="26" t="s">
        <v>47</v>
      </c>
      <c r="D19" s="22">
        <v>38789</v>
      </c>
      <c r="E19" s="22">
        <v>41609</v>
      </c>
      <c r="F19" s="22"/>
      <c r="G19" s="23">
        <v>72</v>
      </c>
      <c r="H19" s="23">
        <v>72</v>
      </c>
      <c r="I19" s="24">
        <v>578.8</v>
      </c>
      <c r="J19" s="25">
        <v>31</v>
      </c>
      <c r="K19" s="25">
        <v>19</v>
      </c>
      <c r="L19" s="25">
        <v>12</v>
      </c>
      <c r="M19" s="24">
        <v>595.1</v>
      </c>
      <c r="N19" s="24">
        <v>342.4</v>
      </c>
      <c r="O19" s="24">
        <v>252.7</v>
      </c>
      <c r="P19" s="24">
        <v>17853000</v>
      </c>
      <c r="Q19" s="24">
        <v>13358616</v>
      </c>
      <c r="R19" s="24">
        <v>3023455</v>
      </c>
      <c r="S19" s="24">
        <v>1470929</v>
      </c>
      <c r="T19" s="19">
        <v>0</v>
      </c>
    </row>
    <row r="20" spans="1:20" ht="47.25">
      <c r="A20" s="20">
        <v>4</v>
      </c>
      <c r="B20" s="21" t="s">
        <v>48</v>
      </c>
      <c r="C20" s="26" t="s">
        <v>49</v>
      </c>
      <c r="D20" s="22">
        <v>38782</v>
      </c>
      <c r="E20" s="22">
        <v>41609</v>
      </c>
      <c r="F20" s="22"/>
      <c r="G20" s="23">
        <v>10</v>
      </c>
      <c r="H20" s="23">
        <v>10</v>
      </c>
      <c r="I20" s="24">
        <v>98.9</v>
      </c>
      <c r="J20" s="25">
        <v>4</v>
      </c>
      <c r="K20" s="25">
        <v>3</v>
      </c>
      <c r="L20" s="25">
        <v>1</v>
      </c>
      <c r="M20" s="24">
        <v>99.7</v>
      </c>
      <c r="N20" s="24">
        <v>69.5</v>
      </c>
      <c r="O20" s="24">
        <v>30.2</v>
      </c>
      <c r="P20" s="24">
        <v>2991000</v>
      </c>
      <c r="Q20" s="24">
        <v>2238034</v>
      </c>
      <c r="R20" s="24">
        <v>506534</v>
      </c>
      <c r="S20" s="24">
        <v>246432</v>
      </c>
      <c r="T20" s="19">
        <v>0</v>
      </c>
    </row>
    <row r="21" spans="1:20" ht="31.5">
      <c r="A21" s="20">
        <v>5</v>
      </c>
      <c r="B21" s="21" t="s">
        <v>50</v>
      </c>
      <c r="C21" s="26" t="s">
        <v>51</v>
      </c>
      <c r="D21" s="22">
        <v>40178</v>
      </c>
      <c r="E21" s="22">
        <v>41609</v>
      </c>
      <c r="F21" s="22"/>
      <c r="G21" s="23">
        <v>15</v>
      </c>
      <c r="H21" s="23">
        <v>15</v>
      </c>
      <c r="I21" s="24">
        <v>134</v>
      </c>
      <c r="J21" s="25">
        <v>4</v>
      </c>
      <c r="K21" s="25">
        <v>4</v>
      </c>
      <c r="L21" s="25">
        <v>0</v>
      </c>
      <c r="M21" s="24">
        <v>134</v>
      </c>
      <c r="N21" s="24">
        <v>134</v>
      </c>
      <c r="O21" s="24">
        <v>0</v>
      </c>
      <c r="P21" s="24">
        <v>4020000</v>
      </c>
      <c r="Q21" s="24">
        <v>3007989</v>
      </c>
      <c r="R21" s="24">
        <v>680798</v>
      </c>
      <c r="S21" s="24">
        <v>331212</v>
      </c>
      <c r="T21" s="19">
        <v>0</v>
      </c>
    </row>
    <row r="22" spans="1:20" ht="31.5">
      <c r="A22" s="20">
        <v>6</v>
      </c>
      <c r="B22" s="21" t="s">
        <v>52</v>
      </c>
      <c r="C22" s="26" t="s">
        <v>53</v>
      </c>
      <c r="D22" s="22">
        <v>38793</v>
      </c>
      <c r="E22" s="22">
        <v>41609</v>
      </c>
      <c r="F22" s="22"/>
      <c r="G22" s="23">
        <v>8</v>
      </c>
      <c r="H22" s="23">
        <v>8</v>
      </c>
      <c r="I22" s="24">
        <v>107.6</v>
      </c>
      <c r="J22" s="25">
        <v>5</v>
      </c>
      <c r="K22" s="25">
        <v>4</v>
      </c>
      <c r="L22" s="25">
        <v>1</v>
      </c>
      <c r="M22" s="24">
        <v>107.6</v>
      </c>
      <c r="N22" s="24">
        <v>81.5</v>
      </c>
      <c r="O22" s="24">
        <v>26.1</v>
      </c>
      <c r="P22" s="24">
        <v>3228000</v>
      </c>
      <c r="Q22" s="24">
        <v>2415370</v>
      </c>
      <c r="R22" s="24">
        <v>546671</v>
      </c>
      <c r="S22" s="24">
        <v>265959</v>
      </c>
      <c r="T22" s="19">
        <v>0</v>
      </c>
    </row>
    <row r="23" spans="1:20" ht="47.25">
      <c r="A23" s="20">
        <v>7</v>
      </c>
      <c r="B23" s="21" t="s">
        <v>54</v>
      </c>
      <c r="C23" s="26" t="s">
        <v>55</v>
      </c>
      <c r="D23" s="22">
        <v>38847</v>
      </c>
      <c r="E23" s="22">
        <v>41609</v>
      </c>
      <c r="F23" s="22"/>
      <c r="G23" s="23">
        <v>21</v>
      </c>
      <c r="H23" s="23">
        <v>21</v>
      </c>
      <c r="I23" s="24">
        <v>290.8</v>
      </c>
      <c r="J23" s="25">
        <v>10</v>
      </c>
      <c r="K23" s="25">
        <v>10</v>
      </c>
      <c r="L23" s="25">
        <v>0</v>
      </c>
      <c r="M23" s="24">
        <v>290.8</v>
      </c>
      <c r="N23" s="24">
        <v>290.8</v>
      </c>
      <c r="O23" s="24">
        <v>0</v>
      </c>
      <c r="P23" s="24">
        <v>8724000</v>
      </c>
      <c r="Q23" s="24">
        <v>6527786</v>
      </c>
      <c r="R23" s="24">
        <v>1477433</v>
      </c>
      <c r="S23" s="24">
        <v>718781</v>
      </c>
      <c r="T23" s="19">
        <v>0</v>
      </c>
    </row>
    <row r="24" spans="1:20" ht="31.5">
      <c r="A24" s="20">
        <v>8</v>
      </c>
      <c r="B24" s="21" t="s">
        <v>56</v>
      </c>
      <c r="C24" s="26" t="s">
        <v>57</v>
      </c>
      <c r="D24" s="22">
        <v>38862</v>
      </c>
      <c r="E24" s="22">
        <v>41609</v>
      </c>
      <c r="F24" s="22"/>
      <c r="G24" s="23">
        <v>16</v>
      </c>
      <c r="H24" s="23">
        <v>16</v>
      </c>
      <c r="I24" s="24">
        <v>90.5</v>
      </c>
      <c r="J24" s="25">
        <v>5</v>
      </c>
      <c r="K24" s="25">
        <v>3</v>
      </c>
      <c r="L24" s="25">
        <v>2</v>
      </c>
      <c r="M24" s="24">
        <v>90.5</v>
      </c>
      <c r="N24" s="24">
        <v>60.2</v>
      </c>
      <c r="O24" s="24">
        <v>30.3</v>
      </c>
      <c r="P24" s="24">
        <v>2715000</v>
      </c>
      <c r="Q24" s="24">
        <v>2031515</v>
      </c>
      <c r="R24" s="24">
        <v>459793</v>
      </c>
      <c r="S24" s="24">
        <v>223692</v>
      </c>
      <c r="T24" s="19">
        <v>0</v>
      </c>
    </row>
    <row r="25" spans="1:20" ht="63">
      <c r="A25" s="20">
        <v>9</v>
      </c>
      <c r="B25" s="21" t="s">
        <v>58</v>
      </c>
      <c r="C25" s="26" t="s">
        <v>59</v>
      </c>
      <c r="D25" s="22">
        <v>38763</v>
      </c>
      <c r="E25" s="22">
        <v>41609</v>
      </c>
      <c r="F25" s="22"/>
      <c r="G25" s="23">
        <v>10</v>
      </c>
      <c r="H25" s="23">
        <v>10</v>
      </c>
      <c r="I25" s="24">
        <v>134.3</v>
      </c>
      <c r="J25" s="25">
        <v>5</v>
      </c>
      <c r="K25" s="25">
        <v>3</v>
      </c>
      <c r="L25" s="25">
        <v>2</v>
      </c>
      <c r="M25" s="24">
        <v>134.3</v>
      </c>
      <c r="N25" s="24">
        <v>67.5</v>
      </c>
      <c r="O25" s="24">
        <v>66.8</v>
      </c>
      <c r="P25" s="24">
        <v>4029000</v>
      </c>
      <c r="Q25" s="24">
        <v>3014724</v>
      </c>
      <c r="R25" s="24">
        <v>682322</v>
      </c>
      <c r="S25" s="24">
        <v>331954</v>
      </c>
      <c r="T25" s="19">
        <v>0</v>
      </c>
    </row>
    <row r="26" spans="1:20" ht="60.75" customHeight="1">
      <c r="A26" s="20">
        <v>10</v>
      </c>
      <c r="B26" s="21" t="s">
        <v>60</v>
      </c>
      <c r="C26" s="26" t="s">
        <v>61</v>
      </c>
      <c r="D26" s="22">
        <v>38765</v>
      </c>
      <c r="E26" s="22">
        <v>41609</v>
      </c>
      <c r="F26" s="22"/>
      <c r="G26" s="23">
        <v>30</v>
      </c>
      <c r="H26" s="23">
        <v>30</v>
      </c>
      <c r="I26" s="24">
        <v>266.3</v>
      </c>
      <c r="J26" s="25">
        <v>14</v>
      </c>
      <c r="K26" s="25">
        <v>13</v>
      </c>
      <c r="L26" s="25">
        <v>1</v>
      </c>
      <c r="M26" s="24">
        <v>268.4</v>
      </c>
      <c r="N26" s="24">
        <v>238.5</v>
      </c>
      <c r="O26" s="24">
        <v>29.9</v>
      </c>
      <c r="P26" s="24">
        <v>8052000</v>
      </c>
      <c r="Q26" s="24">
        <v>6024958</v>
      </c>
      <c r="R26" s="24">
        <v>1363628</v>
      </c>
      <c r="S26" s="24">
        <v>663414</v>
      </c>
      <c r="T26" s="19">
        <v>0</v>
      </c>
    </row>
    <row r="27" spans="1:20" ht="63" customHeight="1">
      <c r="A27" s="20">
        <v>11</v>
      </c>
      <c r="B27" s="21" t="s">
        <v>62</v>
      </c>
      <c r="C27" s="26" t="s">
        <v>63</v>
      </c>
      <c r="D27" s="22">
        <v>38775</v>
      </c>
      <c r="E27" s="22">
        <v>41609</v>
      </c>
      <c r="F27" s="22"/>
      <c r="G27" s="23">
        <v>17</v>
      </c>
      <c r="H27" s="23">
        <v>17</v>
      </c>
      <c r="I27" s="24">
        <v>113.6</v>
      </c>
      <c r="J27" s="25">
        <v>4</v>
      </c>
      <c r="K27" s="25">
        <v>1</v>
      </c>
      <c r="L27" s="25">
        <v>3</v>
      </c>
      <c r="M27" s="24">
        <v>116.1</v>
      </c>
      <c r="N27" s="24">
        <v>39.9</v>
      </c>
      <c r="O27" s="24">
        <v>76.2</v>
      </c>
      <c r="P27" s="24">
        <v>3483000</v>
      </c>
      <c r="Q27" s="24">
        <v>2606176</v>
      </c>
      <c r="R27" s="24">
        <v>589856</v>
      </c>
      <c r="S27" s="24">
        <v>286968</v>
      </c>
      <c r="T27" s="19">
        <v>0</v>
      </c>
    </row>
    <row r="28" spans="1:20" ht="69.75" customHeight="1">
      <c r="A28" s="57" t="s">
        <v>64</v>
      </c>
      <c r="B28" s="57"/>
      <c r="C28" s="17" t="s">
        <v>28</v>
      </c>
      <c r="D28" s="17" t="s">
        <v>28</v>
      </c>
      <c r="E28" s="17" t="s">
        <v>28</v>
      </c>
      <c r="F28" s="17" t="s">
        <v>28</v>
      </c>
      <c r="G28" s="5">
        <v>133</v>
      </c>
      <c r="H28" s="5">
        <v>133</v>
      </c>
      <c r="I28" s="18">
        <v>1823.01</v>
      </c>
      <c r="J28" s="5"/>
      <c r="K28" s="5"/>
      <c r="L28" s="5"/>
      <c r="M28" s="18"/>
      <c r="N28" s="18"/>
      <c r="O28" s="18"/>
      <c r="P28" s="18">
        <v>54690300</v>
      </c>
      <c r="Q28" s="18">
        <v>40922068</v>
      </c>
      <c r="R28" s="18">
        <v>11970691</v>
      </c>
      <c r="S28" s="18">
        <v>1797542</v>
      </c>
      <c r="T28" s="18" t="e">
        <f>#REF!</f>
        <v>#REF!</v>
      </c>
    </row>
    <row r="29" spans="1:20" ht="47.25">
      <c r="A29" s="20">
        <v>1</v>
      </c>
      <c r="B29" s="21" t="s">
        <v>65</v>
      </c>
      <c r="C29" s="26" t="s">
        <v>66</v>
      </c>
      <c r="D29" s="22">
        <v>38867</v>
      </c>
      <c r="E29" s="22">
        <v>41609</v>
      </c>
      <c r="F29" s="22"/>
      <c r="G29" s="23">
        <v>32</v>
      </c>
      <c r="H29" s="23">
        <v>32</v>
      </c>
      <c r="I29" s="24">
        <v>876.7</v>
      </c>
      <c r="J29" s="25"/>
      <c r="K29" s="25"/>
      <c r="L29" s="25"/>
      <c r="M29" s="24"/>
      <c r="N29" s="24"/>
      <c r="O29" s="24"/>
      <c r="P29" s="24"/>
      <c r="Q29" s="24"/>
      <c r="R29" s="24"/>
      <c r="S29" s="24"/>
      <c r="T29" s="19"/>
    </row>
    <row r="30" spans="1:20" ht="47.25">
      <c r="A30" s="20">
        <v>2</v>
      </c>
      <c r="B30" s="21" t="s">
        <v>67</v>
      </c>
      <c r="C30" s="26" t="s">
        <v>68</v>
      </c>
      <c r="D30" s="22">
        <v>38901</v>
      </c>
      <c r="E30" s="22">
        <v>41609</v>
      </c>
      <c r="F30" s="22"/>
      <c r="G30" s="23">
        <v>48</v>
      </c>
      <c r="H30" s="23">
        <v>48</v>
      </c>
      <c r="I30" s="24">
        <v>407</v>
      </c>
      <c r="J30" s="25"/>
      <c r="K30" s="25"/>
      <c r="L30" s="25"/>
      <c r="M30" s="24"/>
      <c r="N30" s="24"/>
      <c r="O30" s="24"/>
      <c r="P30" s="24"/>
      <c r="Q30" s="24"/>
      <c r="R30" s="24"/>
      <c r="S30" s="24"/>
      <c r="T30" s="19"/>
    </row>
    <row r="31" spans="1:20" ht="47.25">
      <c r="A31" s="20">
        <v>3</v>
      </c>
      <c r="B31" s="21" t="s">
        <v>69</v>
      </c>
      <c r="C31" s="26" t="s">
        <v>70</v>
      </c>
      <c r="D31" s="22">
        <v>38901</v>
      </c>
      <c r="E31" s="22">
        <v>41609</v>
      </c>
      <c r="F31" s="22"/>
      <c r="G31" s="23">
        <v>31</v>
      </c>
      <c r="H31" s="23">
        <v>31</v>
      </c>
      <c r="I31" s="24">
        <v>378.2</v>
      </c>
      <c r="J31" s="25"/>
      <c r="K31" s="25"/>
      <c r="L31" s="25"/>
      <c r="M31" s="24"/>
      <c r="N31" s="24"/>
      <c r="O31" s="24"/>
      <c r="P31" s="24"/>
      <c r="Q31" s="24"/>
      <c r="R31" s="24"/>
      <c r="S31" s="24"/>
      <c r="T31" s="19"/>
    </row>
    <row r="32" spans="1:20" ht="31.5">
      <c r="A32" s="20">
        <v>4</v>
      </c>
      <c r="B32" s="21" t="s">
        <v>71</v>
      </c>
      <c r="C32" s="26" t="s">
        <v>72</v>
      </c>
      <c r="D32" s="22">
        <v>38939</v>
      </c>
      <c r="E32" s="22">
        <v>41609</v>
      </c>
      <c r="F32" s="22"/>
      <c r="G32" s="23">
        <v>22</v>
      </c>
      <c r="H32" s="23">
        <v>22</v>
      </c>
      <c r="I32" s="24">
        <v>177.8</v>
      </c>
      <c r="J32" s="25"/>
      <c r="K32" s="25"/>
      <c r="L32" s="25"/>
      <c r="M32" s="24"/>
      <c r="N32" s="24"/>
      <c r="O32" s="24"/>
      <c r="P32" s="24"/>
      <c r="Q32" s="24"/>
      <c r="R32" s="24"/>
      <c r="S32" s="24"/>
      <c r="T32" s="19"/>
    </row>
    <row r="33" spans="1:20" ht="69.75" customHeight="1">
      <c r="A33" s="57" t="s">
        <v>73</v>
      </c>
      <c r="B33" s="57"/>
      <c r="C33" s="17" t="s">
        <v>28</v>
      </c>
      <c r="D33" s="17" t="s">
        <v>28</v>
      </c>
      <c r="E33" s="17" t="s">
        <v>28</v>
      </c>
      <c r="F33" s="17" t="s">
        <v>28</v>
      </c>
      <c r="G33" s="5">
        <v>144</v>
      </c>
      <c r="H33" s="5">
        <v>132</v>
      </c>
      <c r="I33" s="18">
        <v>2097.7</v>
      </c>
      <c r="J33" s="5">
        <v>53</v>
      </c>
      <c r="K33" s="5">
        <v>30</v>
      </c>
      <c r="L33" s="5">
        <v>23</v>
      </c>
      <c r="M33" s="18">
        <v>1883.2</v>
      </c>
      <c r="N33" s="18">
        <v>1321</v>
      </c>
      <c r="O33" s="18">
        <v>562.2</v>
      </c>
      <c r="P33" s="18">
        <v>56496000</v>
      </c>
      <c r="Q33" s="18">
        <v>42273272</v>
      </c>
      <c r="R33" s="18">
        <v>12380163</v>
      </c>
      <c r="S33" s="18">
        <v>1842565</v>
      </c>
      <c r="T33" s="18">
        <v>0</v>
      </c>
    </row>
    <row r="34" spans="1:20" ht="31.5">
      <c r="A34" s="20">
        <v>1</v>
      </c>
      <c r="B34" s="21" t="s">
        <v>74</v>
      </c>
      <c r="C34" s="26" t="s">
        <v>75</v>
      </c>
      <c r="D34" s="22">
        <v>40176</v>
      </c>
      <c r="E34" s="22">
        <v>41609</v>
      </c>
      <c r="F34" s="22"/>
      <c r="G34" s="23">
        <v>33</v>
      </c>
      <c r="H34" s="23">
        <v>33</v>
      </c>
      <c r="I34" s="24">
        <v>789.6</v>
      </c>
      <c r="J34" s="25">
        <v>18</v>
      </c>
      <c r="K34" s="25">
        <v>18</v>
      </c>
      <c r="L34" s="25">
        <v>0</v>
      </c>
      <c r="M34" s="24">
        <v>789.6</v>
      </c>
      <c r="N34" s="24">
        <v>789.6</v>
      </c>
      <c r="O34" s="24">
        <v>0</v>
      </c>
      <c r="P34" s="24">
        <v>23688000</v>
      </c>
      <c r="Q34" s="24">
        <v>17724604.7</v>
      </c>
      <c r="R34" s="24">
        <v>5190833</v>
      </c>
      <c r="S34" s="24">
        <v>772562.3</v>
      </c>
      <c r="T34" s="19">
        <v>0</v>
      </c>
    </row>
    <row r="35" spans="1:20" ht="31.5">
      <c r="A35" s="20">
        <v>2</v>
      </c>
      <c r="B35" s="21" t="s">
        <v>76</v>
      </c>
      <c r="C35" s="26" t="s">
        <v>75</v>
      </c>
      <c r="D35" s="22">
        <v>40176</v>
      </c>
      <c r="E35" s="22">
        <v>41609</v>
      </c>
      <c r="F35" s="22"/>
      <c r="G35" s="23">
        <v>47</v>
      </c>
      <c r="H35" s="23">
        <v>35</v>
      </c>
      <c r="I35" s="24">
        <v>791.6</v>
      </c>
      <c r="J35" s="25">
        <v>13</v>
      </c>
      <c r="K35" s="25">
        <v>12</v>
      </c>
      <c r="L35" s="25">
        <v>1</v>
      </c>
      <c r="M35" s="24">
        <v>577.1</v>
      </c>
      <c r="N35" s="24">
        <v>531.4</v>
      </c>
      <c r="O35" s="24">
        <v>45.7</v>
      </c>
      <c r="P35" s="24">
        <v>17313000</v>
      </c>
      <c r="Q35" s="24">
        <v>12954495.15</v>
      </c>
      <c r="R35" s="24">
        <v>3793857.3</v>
      </c>
      <c r="S35" s="24">
        <v>564647.55</v>
      </c>
      <c r="T35" s="19">
        <v>0</v>
      </c>
    </row>
    <row r="36" spans="1:20" ht="31.5">
      <c r="A36" s="20">
        <v>3</v>
      </c>
      <c r="B36" s="21" t="s">
        <v>77</v>
      </c>
      <c r="C36" s="26" t="s">
        <v>75</v>
      </c>
      <c r="D36" s="22">
        <v>40176</v>
      </c>
      <c r="E36" s="22">
        <v>41609</v>
      </c>
      <c r="F36" s="22"/>
      <c r="G36" s="23">
        <v>64</v>
      </c>
      <c r="H36" s="23">
        <v>64</v>
      </c>
      <c r="I36" s="24">
        <v>516.5</v>
      </c>
      <c r="J36" s="25">
        <v>22</v>
      </c>
      <c r="K36" s="25">
        <v>0</v>
      </c>
      <c r="L36" s="25">
        <v>22</v>
      </c>
      <c r="M36" s="24">
        <v>516.5</v>
      </c>
      <c r="N36" s="24">
        <v>0</v>
      </c>
      <c r="O36" s="24">
        <v>516.5</v>
      </c>
      <c r="P36" s="24">
        <v>15495000</v>
      </c>
      <c r="Q36" s="24">
        <v>11594172.15</v>
      </c>
      <c r="R36" s="24">
        <v>3395472.7</v>
      </c>
      <c r="S36" s="24">
        <v>505355.15</v>
      </c>
      <c r="T36" s="19">
        <v>0</v>
      </c>
    </row>
    <row r="37" spans="1:20" s="3" customFormat="1" ht="33" customHeight="1">
      <c r="A37" s="58" t="s">
        <v>78</v>
      </c>
      <c r="B37" s="59"/>
      <c r="C37" s="17" t="s">
        <v>28</v>
      </c>
      <c r="D37" s="17" t="s">
        <v>28</v>
      </c>
      <c r="E37" s="17" t="s">
        <v>28</v>
      </c>
      <c r="F37" s="17" t="s">
        <v>28</v>
      </c>
      <c r="G37" s="27"/>
      <c r="H37" s="27"/>
      <c r="I37" s="27"/>
      <c r="J37" s="27"/>
      <c r="K37" s="27"/>
      <c r="L37" s="27"/>
      <c r="M37" s="16">
        <v>9541.23</v>
      </c>
      <c r="N37" s="28"/>
      <c r="O37" s="28"/>
      <c r="P37" s="30">
        <v>286236900</v>
      </c>
      <c r="Q37" s="30">
        <v>139733479</v>
      </c>
      <c r="R37" s="30">
        <v>120066756</v>
      </c>
      <c r="S37" s="30">
        <v>26436665</v>
      </c>
      <c r="T37" s="16">
        <v>0</v>
      </c>
    </row>
    <row r="38" spans="1:20" ht="69.75" customHeight="1">
      <c r="A38" s="57" t="s">
        <v>79</v>
      </c>
      <c r="B38" s="57"/>
      <c r="C38" s="17" t="s">
        <v>28</v>
      </c>
      <c r="D38" s="17" t="s">
        <v>28</v>
      </c>
      <c r="E38" s="17" t="s">
        <v>28</v>
      </c>
      <c r="F38" s="17" t="s">
        <v>28</v>
      </c>
      <c r="G38" s="5">
        <v>63</v>
      </c>
      <c r="H38" s="5">
        <v>63</v>
      </c>
      <c r="I38" s="18"/>
      <c r="J38" s="5">
        <v>24</v>
      </c>
      <c r="K38" s="5"/>
      <c r="L38" s="5"/>
      <c r="M38" s="18">
        <v>1179.94</v>
      </c>
      <c r="N38" s="18"/>
      <c r="O38" s="18"/>
      <c r="P38" s="18">
        <v>35398200</v>
      </c>
      <c r="Q38" s="18">
        <v>17279926</v>
      </c>
      <c r="R38" s="18">
        <v>16305118</v>
      </c>
      <c r="S38" s="18">
        <v>1813156</v>
      </c>
      <c r="T38" s="18">
        <v>0</v>
      </c>
    </row>
    <row r="39" spans="1:20" ht="31.5">
      <c r="A39" s="20">
        <v>1</v>
      </c>
      <c r="B39" s="21" t="s">
        <v>80</v>
      </c>
      <c r="C39" s="26" t="s">
        <v>83</v>
      </c>
      <c r="D39" s="22">
        <v>40178</v>
      </c>
      <c r="E39" s="22">
        <v>41974</v>
      </c>
      <c r="F39" s="22"/>
      <c r="G39" s="23">
        <v>20</v>
      </c>
      <c r="H39" s="23">
        <v>20</v>
      </c>
      <c r="I39" s="24"/>
      <c r="J39" s="25">
        <v>8</v>
      </c>
      <c r="K39" s="25"/>
      <c r="L39" s="25"/>
      <c r="M39" s="24">
        <v>390.5</v>
      </c>
      <c r="N39" s="24"/>
      <c r="O39" s="24"/>
      <c r="P39" s="24"/>
      <c r="Q39" s="24"/>
      <c r="R39" s="24"/>
      <c r="S39" s="24"/>
      <c r="T39" s="19"/>
    </row>
    <row r="40" spans="1:20" ht="31.5">
      <c r="A40" s="20">
        <v>2</v>
      </c>
      <c r="B40" s="21" t="s">
        <v>81</v>
      </c>
      <c r="C40" s="26" t="s">
        <v>84</v>
      </c>
      <c r="D40" s="22">
        <v>40178</v>
      </c>
      <c r="E40" s="22">
        <v>41974</v>
      </c>
      <c r="F40" s="22"/>
      <c r="G40" s="23">
        <v>17</v>
      </c>
      <c r="H40" s="23">
        <v>17</v>
      </c>
      <c r="I40" s="24"/>
      <c r="J40" s="25">
        <v>8</v>
      </c>
      <c r="K40" s="25"/>
      <c r="L40" s="25"/>
      <c r="M40" s="24">
        <v>395.74</v>
      </c>
      <c r="N40" s="24"/>
      <c r="O40" s="24"/>
      <c r="P40" s="24"/>
      <c r="Q40" s="24"/>
      <c r="R40" s="24"/>
      <c r="S40" s="24"/>
      <c r="T40" s="19"/>
    </row>
    <row r="41" spans="1:20" ht="31.5">
      <c r="A41" s="20">
        <v>3</v>
      </c>
      <c r="B41" s="21" t="s">
        <v>82</v>
      </c>
      <c r="C41" s="26" t="s">
        <v>85</v>
      </c>
      <c r="D41" s="22">
        <v>40178</v>
      </c>
      <c r="E41" s="22">
        <v>41974</v>
      </c>
      <c r="F41" s="22"/>
      <c r="G41" s="23">
        <v>26</v>
      </c>
      <c r="H41" s="23">
        <v>26</v>
      </c>
      <c r="I41" s="24"/>
      <c r="J41" s="25">
        <v>8</v>
      </c>
      <c r="K41" s="25"/>
      <c r="L41" s="25"/>
      <c r="M41" s="24">
        <v>393.7</v>
      </c>
      <c r="N41" s="24"/>
      <c r="O41" s="24"/>
      <c r="P41" s="24"/>
      <c r="Q41" s="24"/>
      <c r="R41" s="24"/>
      <c r="S41" s="24"/>
      <c r="T41" s="19"/>
    </row>
    <row r="42" spans="1:20" ht="69.75" customHeight="1">
      <c r="A42" s="57" t="s">
        <v>36</v>
      </c>
      <c r="B42" s="57"/>
      <c r="C42" s="17" t="s">
        <v>28</v>
      </c>
      <c r="D42" s="17" t="s">
        <v>28</v>
      </c>
      <c r="E42" s="17" t="s">
        <v>28</v>
      </c>
      <c r="F42" s="17" t="s">
        <v>28</v>
      </c>
      <c r="G42" s="5"/>
      <c r="H42" s="5"/>
      <c r="I42" s="18"/>
      <c r="J42" s="5"/>
      <c r="K42" s="5"/>
      <c r="L42" s="5"/>
      <c r="M42" s="18">
        <v>348.93</v>
      </c>
      <c r="N42" s="18"/>
      <c r="O42" s="18"/>
      <c r="P42" s="18">
        <v>10467900</v>
      </c>
      <c r="Q42" s="18">
        <v>5108954</v>
      </c>
      <c r="R42" s="18">
        <v>4821724</v>
      </c>
      <c r="S42" s="18">
        <v>537222</v>
      </c>
      <c r="T42" s="18">
        <v>0</v>
      </c>
    </row>
    <row r="43" spans="1:20" ht="31.5">
      <c r="A43" s="20">
        <v>1</v>
      </c>
      <c r="B43" s="21" t="s">
        <v>86</v>
      </c>
      <c r="C43" s="31">
        <v>3</v>
      </c>
      <c r="D43" s="22">
        <v>39427</v>
      </c>
      <c r="E43" s="22">
        <v>41974</v>
      </c>
      <c r="F43" s="22"/>
      <c r="G43" s="23">
        <v>21</v>
      </c>
      <c r="H43" s="23">
        <v>21</v>
      </c>
      <c r="I43" s="24">
        <v>348.93</v>
      </c>
      <c r="J43" s="25">
        <v>8</v>
      </c>
      <c r="K43" s="25">
        <v>8</v>
      </c>
      <c r="L43" s="25">
        <v>0</v>
      </c>
      <c r="M43" s="24">
        <v>338.62</v>
      </c>
      <c r="N43" s="24">
        <v>338.62</v>
      </c>
      <c r="O43" s="24">
        <v>0</v>
      </c>
      <c r="P43" s="24">
        <v>10185600</v>
      </c>
      <c r="Q43" s="24">
        <v>4961460</v>
      </c>
      <c r="R43" s="24">
        <v>4679129</v>
      </c>
      <c r="S43" s="24">
        <v>521059</v>
      </c>
      <c r="T43" s="19">
        <v>0</v>
      </c>
    </row>
    <row r="44" spans="1:20" ht="69.75" customHeight="1">
      <c r="A44" s="57" t="s">
        <v>87</v>
      </c>
      <c r="B44" s="57"/>
      <c r="C44" s="17" t="s">
        <v>28</v>
      </c>
      <c r="D44" s="17" t="s">
        <v>28</v>
      </c>
      <c r="E44" s="17" t="s">
        <v>28</v>
      </c>
      <c r="F44" s="17" t="s">
        <v>28</v>
      </c>
      <c r="G44" s="5"/>
      <c r="H44" s="5"/>
      <c r="I44" s="18"/>
      <c r="J44" s="5"/>
      <c r="K44" s="5"/>
      <c r="L44" s="5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20">
        <v>1</v>
      </c>
      <c r="B45" s="21"/>
      <c r="C45" s="31"/>
      <c r="D45" s="22"/>
      <c r="E45" s="22"/>
      <c r="F45" s="22"/>
      <c r="G45" s="23"/>
      <c r="H45" s="23"/>
      <c r="I45" s="24"/>
      <c r="J45" s="25"/>
      <c r="K45" s="25"/>
      <c r="L45" s="25"/>
      <c r="M45" s="24"/>
      <c r="N45" s="24"/>
      <c r="O45" s="24"/>
      <c r="P45" s="24"/>
      <c r="Q45" s="24"/>
      <c r="R45" s="24"/>
      <c r="S45" s="24"/>
      <c r="T45" s="19"/>
    </row>
    <row r="46" spans="1:20" ht="69.75" customHeight="1">
      <c r="A46" s="57"/>
      <c r="B46" s="57"/>
      <c r="C46" s="17"/>
      <c r="D46" s="17"/>
      <c r="E46" s="17"/>
      <c r="F46" s="17"/>
      <c r="G46" s="5"/>
      <c r="H46" s="5"/>
      <c r="I46" s="18"/>
      <c r="J46" s="5"/>
      <c r="K46" s="5"/>
      <c r="L46" s="5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20"/>
      <c r="B47" s="21"/>
      <c r="C47" s="31"/>
      <c r="D47" s="22"/>
      <c r="E47" s="22"/>
      <c r="F47" s="22"/>
      <c r="G47" s="23"/>
      <c r="H47" s="23"/>
      <c r="I47" s="24"/>
      <c r="J47" s="25"/>
      <c r="K47" s="25"/>
      <c r="L47" s="25"/>
      <c r="M47" s="24"/>
      <c r="N47" s="24"/>
      <c r="O47" s="24"/>
      <c r="P47" s="24"/>
      <c r="Q47" s="24"/>
      <c r="R47" s="24"/>
      <c r="S47" s="24"/>
      <c r="T47" s="19"/>
    </row>
    <row r="48" spans="1:20" ht="15.75">
      <c r="A48" s="20"/>
      <c r="B48" s="21"/>
      <c r="C48" s="31"/>
      <c r="D48" s="22"/>
      <c r="E48" s="22"/>
      <c r="F48" s="22"/>
      <c r="G48" s="23"/>
      <c r="H48" s="23"/>
      <c r="I48" s="24"/>
      <c r="J48" s="25"/>
      <c r="K48" s="25"/>
      <c r="L48" s="25"/>
      <c r="M48" s="24"/>
      <c r="N48" s="24"/>
      <c r="O48" s="24"/>
      <c r="P48" s="24"/>
      <c r="Q48" s="24"/>
      <c r="R48" s="24"/>
      <c r="S48" s="24"/>
      <c r="T48" s="19"/>
    </row>
    <row r="49" spans="1:20" ht="15.75">
      <c r="A49" s="20"/>
      <c r="B49" s="21"/>
      <c r="C49" s="31"/>
      <c r="D49" s="22"/>
      <c r="E49" s="22"/>
      <c r="F49" s="22"/>
      <c r="G49" s="23"/>
      <c r="H49" s="23"/>
      <c r="I49" s="24"/>
      <c r="J49" s="25"/>
      <c r="K49" s="25"/>
      <c r="L49" s="25"/>
      <c r="M49" s="24"/>
      <c r="N49" s="24"/>
      <c r="O49" s="24"/>
      <c r="P49" s="24"/>
      <c r="Q49" s="24"/>
      <c r="R49" s="24"/>
      <c r="S49" s="24"/>
      <c r="T49" s="19"/>
    </row>
    <row r="50" spans="1:20" ht="15.75">
      <c r="A50" s="20"/>
      <c r="B50" s="21"/>
      <c r="C50" s="31"/>
      <c r="D50" s="22"/>
      <c r="E50" s="22"/>
      <c r="F50" s="22"/>
      <c r="G50" s="23"/>
      <c r="H50" s="23"/>
      <c r="I50" s="24"/>
      <c r="J50" s="25"/>
      <c r="K50" s="25"/>
      <c r="L50" s="25"/>
      <c r="M50" s="24"/>
      <c r="N50" s="24"/>
      <c r="O50" s="24"/>
      <c r="P50" s="24"/>
      <c r="Q50" s="24"/>
      <c r="R50" s="24"/>
      <c r="S50" s="24"/>
      <c r="T50" s="19"/>
    </row>
    <row r="51" spans="1:20" ht="15.75">
      <c r="A51" s="20"/>
      <c r="B51" s="21"/>
      <c r="C51" s="31"/>
      <c r="D51" s="22"/>
      <c r="E51" s="22"/>
      <c r="F51" s="22"/>
      <c r="G51" s="23"/>
      <c r="H51" s="23"/>
      <c r="I51" s="24"/>
      <c r="J51" s="25"/>
      <c r="K51" s="25"/>
      <c r="L51" s="25"/>
      <c r="M51" s="24"/>
      <c r="N51" s="24"/>
      <c r="O51" s="24"/>
      <c r="P51" s="24"/>
      <c r="Q51" s="24"/>
      <c r="R51" s="24"/>
      <c r="S51" s="24"/>
      <c r="T51" s="19"/>
    </row>
    <row r="52" spans="1:20" ht="15.75">
      <c r="A52" s="20"/>
      <c r="B52" s="21"/>
      <c r="C52" s="31"/>
      <c r="D52" s="22"/>
      <c r="E52" s="22"/>
      <c r="F52" s="22"/>
      <c r="G52" s="23"/>
      <c r="H52" s="23"/>
      <c r="I52" s="24"/>
      <c r="J52" s="25"/>
      <c r="K52" s="25"/>
      <c r="L52" s="25"/>
      <c r="M52" s="24"/>
      <c r="N52" s="24"/>
      <c r="O52" s="24"/>
      <c r="P52" s="24"/>
      <c r="Q52" s="24"/>
      <c r="R52" s="24"/>
      <c r="S52" s="24"/>
      <c r="T52" s="19"/>
    </row>
  </sheetData>
  <sheetProtection/>
  <mergeCells count="37">
    <mergeCell ref="K10:L10"/>
    <mergeCell ref="J9:L9"/>
    <mergeCell ref="A16:B16"/>
    <mergeCell ref="I9:I11"/>
    <mergeCell ref="C9:D10"/>
    <mergeCell ref="E9:E12"/>
    <mergeCell ref="C11:C12"/>
    <mergeCell ref="A14:B14"/>
    <mergeCell ref="A15:B15"/>
    <mergeCell ref="D11:D12"/>
    <mergeCell ref="A46:B46"/>
    <mergeCell ref="A28:B28"/>
    <mergeCell ref="A38:B38"/>
    <mergeCell ref="A33:B33"/>
    <mergeCell ref="A37:B37"/>
    <mergeCell ref="A44:B44"/>
    <mergeCell ref="A42:B42"/>
    <mergeCell ref="M9:O9"/>
    <mergeCell ref="Q10:S10"/>
    <mergeCell ref="M10:M11"/>
    <mergeCell ref="A8:T8"/>
    <mergeCell ref="A9:A12"/>
    <mergeCell ref="B9:B12"/>
    <mergeCell ref="P10:P11"/>
    <mergeCell ref="F9:F12"/>
    <mergeCell ref="G9:G11"/>
    <mergeCell ref="J10:J11"/>
    <mergeCell ref="P9:S9"/>
    <mergeCell ref="H9:H11"/>
    <mergeCell ref="P1:T1"/>
    <mergeCell ref="P2:T2"/>
    <mergeCell ref="P3:T3"/>
    <mergeCell ref="P4:T4"/>
    <mergeCell ref="T9:T11"/>
    <mergeCell ref="N10:O10"/>
    <mergeCell ref="N6:T6"/>
    <mergeCell ref="N7:T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="50" zoomScaleNormal="85" zoomScaleSheetLayoutView="50" zoomScalePageLayoutView="0" workbookViewId="0" topLeftCell="A4">
      <selection activeCell="I18" sqref="I18"/>
    </sheetView>
  </sheetViews>
  <sheetFormatPr defaultColWidth="9.140625" defaultRowHeight="12.75"/>
  <cols>
    <col min="1" max="1" width="4.7109375" style="12" customWidth="1"/>
    <col min="2" max="2" width="33.57421875" style="12" customWidth="1"/>
    <col min="3" max="3" width="12.140625" style="12" customWidth="1"/>
    <col min="4" max="4" width="15.28125" style="12" customWidth="1"/>
    <col min="5" max="5" width="14.140625" style="12" customWidth="1"/>
    <col min="6" max="7" width="17.57421875" style="12" customWidth="1"/>
    <col min="8" max="8" width="16.57421875" style="12" customWidth="1"/>
    <col min="9" max="9" width="11.28125" style="12" customWidth="1"/>
    <col min="10" max="10" width="11.00390625" style="12" customWidth="1"/>
    <col min="11" max="11" width="11.8515625" style="12" customWidth="1"/>
    <col min="12" max="13" width="14.140625" style="12" customWidth="1"/>
    <col min="14" max="14" width="15.28125" style="12" customWidth="1"/>
    <col min="15" max="15" width="13.7109375" style="12" customWidth="1"/>
    <col min="16" max="16" width="14.421875" style="12" customWidth="1"/>
    <col min="17" max="17" width="12.421875" style="12" customWidth="1"/>
    <col min="18" max="19" width="15.140625" style="12" customWidth="1"/>
    <col min="20" max="20" width="23.140625" style="12" customWidth="1"/>
    <col min="21" max="16384" width="9.140625" style="12" customWidth="1"/>
  </cols>
  <sheetData>
    <row r="1" spans="1:20" ht="27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68" t="s">
        <v>114</v>
      </c>
      <c r="P1" s="68"/>
      <c r="Q1" s="68"/>
      <c r="R1" s="68"/>
      <c r="S1" s="68"/>
      <c r="T1" s="68"/>
    </row>
    <row r="2" spans="1:20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67" t="s">
        <v>89</v>
      </c>
      <c r="O2" s="67"/>
      <c r="P2" s="67"/>
      <c r="Q2" s="67"/>
      <c r="R2" s="67"/>
      <c r="S2" s="67"/>
      <c r="T2" s="67"/>
    </row>
    <row r="3" spans="1:20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67" t="s">
        <v>91</v>
      </c>
      <c r="O3" s="67"/>
      <c r="P3" s="67"/>
      <c r="Q3" s="67"/>
      <c r="R3" s="67"/>
      <c r="S3" s="67"/>
      <c r="T3" s="67"/>
    </row>
    <row r="4" spans="1:20" ht="18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67" t="s">
        <v>98</v>
      </c>
      <c r="P4" s="67"/>
      <c r="Q4" s="67"/>
      <c r="R4" s="67"/>
      <c r="S4" s="67"/>
      <c r="T4" s="67"/>
    </row>
    <row r="5" spans="1:20" ht="18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ht="18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0" s="6" customFormat="1" ht="18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s="42" customFormat="1" ht="15.75">
      <c r="A8" s="66" t="s">
        <v>90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s="42" customFormat="1" ht="15.75" customHeight="1">
      <c r="A9" s="62" t="s">
        <v>99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s="42" customFormat="1" ht="15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2" customFormat="1" ht="21" customHeight="1">
      <c r="A11" s="63" t="s">
        <v>1</v>
      </c>
      <c r="B11" s="63" t="s">
        <v>34</v>
      </c>
      <c r="C11" s="64" t="s">
        <v>24</v>
      </c>
      <c r="D11" s="64"/>
      <c r="E11" s="64"/>
      <c r="F11" s="64"/>
      <c r="G11" s="64"/>
      <c r="H11" s="64"/>
      <c r="I11" s="64" t="s">
        <v>25</v>
      </c>
      <c r="J11" s="64"/>
      <c r="K11" s="64"/>
      <c r="L11" s="64"/>
      <c r="M11" s="64"/>
      <c r="N11" s="64"/>
      <c r="O11" s="64" t="s">
        <v>26</v>
      </c>
      <c r="P11" s="64"/>
      <c r="Q11" s="64"/>
      <c r="R11" s="64"/>
      <c r="S11" s="64"/>
      <c r="T11" s="64"/>
    </row>
    <row r="12" spans="1:20" s="42" customFormat="1" ht="15.75">
      <c r="A12" s="63"/>
      <c r="B12" s="63"/>
      <c r="C12" s="35" t="s">
        <v>101</v>
      </c>
      <c r="D12" s="35" t="s">
        <v>102</v>
      </c>
      <c r="E12" s="35" t="s">
        <v>103</v>
      </c>
      <c r="F12" s="35" t="s">
        <v>104</v>
      </c>
      <c r="G12" s="35" t="s">
        <v>106</v>
      </c>
      <c r="H12" s="35" t="s">
        <v>105</v>
      </c>
      <c r="I12" s="35" t="s">
        <v>101</v>
      </c>
      <c r="J12" s="35" t="s">
        <v>102</v>
      </c>
      <c r="K12" s="35" t="s">
        <v>103</v>
      </c>
      <c r="L12" s="35" t="s">
        <v>104</v>
      </c>
      <c r="M12" s="35" t="s">
        <v>106</v>
      </c>
      <c r="N12" s="35" t="s">
        <v>105</v>
      </c>
      <c r="O12" s="35" t="s">
        <v>101</v>
      </c>
      <c r="P12" s="35" t="s">
        <v>102</v>
      </c>
      <c r="Q12" s="35" t="s">
        <v>103</v>
      </c>
      <c r="R12" s="35" t="s">
        <v>104</v>
      </c>
      <c r="S12" s="35" t="s">
        <v>106</v>
      </c>
      <c r="T12" s="35" t="s">
        <v>105</v>
      </c>
    </row>
    <row r="13" spans="1:20" s="42" customFormat="1" ht="15.75">
      <c r="A13" s="63"/>
      <c r="B13" s="63"/>
      <c r="C13" s="36" t="s">
        <v>20</v>
      </c>
      <c r="D13" s="36" t="s">
        <v>20</v>
      </c>
      <c r="E13" s="36" t="s">
        <v>20</v>
      </c>
      <c r="F13" s="36" t="s">
        <v>107</v>
      </c>
      <c r="G13" s="36" t="s">
        <v>107</v>
      </c>
      <c r="H13" s="36" t="s">
        <v>20</v>
      </c>
      <c r="I13" s="36" t="s">
        <v>21</v>
      </c>
      <c r="J13" s="36" t="s">
        <v>21</v>
      </c>
      <c r="K13" s="36" t="s">
        <v>21</v>
      </c>
      <c r="L13" s="36" t="s">
        <v>21</v>
      </c>
      <c r="M13" s="36" t="s">
        <v>21</v>
      </c>
      <c r="N13" s="36" t="s">
        <v>21</v>
      </c>
      <c r="O13" s="36" t="s">
        <v>19</v>
      </c>
      <c r="P13" s="36" t="s">
        <v>19</v>
      </c>
      <c r="Q13" s="36" t="s">
        <v>19</v>
      </c>
      <c r="R13" s="36" t="s">
        <v>19</v>
      </c>
      <c r="S13" s="36" t="s">
        <v>19</v>
      </c>
      <c r="T13" s="36" t="s">
        <v>19</v>
      </c>
    </row>
    <row r="14" spans="1:20" s="42" customFormat="1" ht="15.7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3">
        <v>10</v>
      </c>
      <c r="K14" s="33">
        <v>11</v>
      </c>
      <c r="L14" s="33">
        <v>12</v>
      </c>
      <c r="M14" s="33">
        <v>13</v>
      </c>
      <c r="N14" s="33">
        <v>14</v>
      </c>
      <c r="O14" s="33">
        <v>15</v>
      </c>
      <c r="P14" s="33">
        <v>16</v>
      </c>
      <c r="Q14" s="33">
        <v>17</v>
      </c>
      <c r="R14" s="33">
        <v>18</v>
      </c>
      <c r="S14" s="33">
        <v>19</v>
      </c>
      <c r="T14" s="33">
        <v>20</v>
      </c>
    </row>
    <row r="15" spans="1:20" s="42" customFormat="1" ht="25.5" customHeight="1">
      <c r="A15" s="36"/>
      <c r="B15" s="48" t="s">
        <v>27</v>
      </c>
      <c r="C15" s="36">
        <f>C16+C17+C18+C19+C20+C21</f>
        <v>10972.070000000002</v>
      </c>
      <c r="D15" s="36">
        <f>D16+D17+D22</f>
        <v>3322.8999999999996</v>
      </c>
      <c r="E15" s="40">
        <f>E16+E17+E21+E23</f>
        <v>3544.8</v>
      </c>
      <c r="F15" s="40">
        <f>F16+F17+F19+F21+F23</f>
        <v>3910.6800000000003</v>
      </c>
      <c r="G15" s="36">
        <f>G16+G17+G18+G19+G20+G21</f>
        <v>1634.38</v>
      </c>
      <c r="H15" s="40">
        <f>G15+F15+E15+D15+C15</f>
        <v>23384.83</v>
      </c>
      <c r="I15" s="41">
        <f>I16+I17+I18+I19+I20+I21</f>
        <v>368</v>
      </c>
      <c r="J15" s="41">
        <f>J16+J17+J22</f>
        <v>95</v>
      </c>
      <c r="K15" s="41">
        <f>K16+K17+K21+K23</f>
        <v>104</v>
      </c>
      <c r="L15" s="41">
        <f aca="true" t="shared" si="0" ref="L15:T15">L16+L17+L18+L19+L20+L21+L22+L23</f>
        <v>104</v>
      </c>
      <c r="M15" s="41">
        <f t="shared" si="0"/>
        <v>68</v>
      </c>
      <c r="N15" s="41">
        <f t="shared" si="0"/>
        <v>739</v>
      </c>
      <c r="O15" s="41">
        <f t="shared" si="0"/>
        <v>944</v>
      </c>
      <c r="P15" s="41">
        <f t="shared" si="0"/>
        <v>260</v>
      </c>
      <c r="Q15" s="41">
        <f t="shared" si="0"/>
        <v>245</v>
      </c>
      <c r="R15" s="41">
        <f t="shared" si="0"/>
        <v>283</v>
      </c>
      <c r="S15" s="41">
        <f t="shared" si="0"/>
        <v>161</v>
      </c>
      <c r="T15" s="41">
        <f t="shared" si="0"/>
        <v>1893</v>
      </c>
    </row>
    <row r="16" spans="1:20" s="42" customFormat="1" ht="38.25" customHeight="1">
      <c r="A16" s="20">
        <v>1</v>
      </c>
      <c r="B16" s="48" t="s">
        <v>108</v>
      </c>
      <c r="C16" s="36">
        <v>3752.82</v>
      </c>
      <c r="D16" s="36">
        <v>1503.6</v>
      </c>
      <c r="E16" s="40">
        <v>1546.3</v>
      </c>
      <c r="F16" s="40">
        <v>554.1</v>
      </c>
      <c r="G16" s="40">
        <v>876.28</v>
      </c>
      <c r="H16" s="40">
        <f>G16+F16+E16+D16+C16</f>
        <v>8233.1</v>
      </c>
      <c r="I16" s="41">
        <v>162</v>
      </c>
      <c r="J16" s="41">
        <v>52</v>
      </c>
      <c r="K16" s="41">
        <v>58</v>
      </c>
      <c r="L16" s="41">
        <v>20</v>
      </c>
      <c r="M16" s="41">
        <v>42</v>
      </c>
      <c r="N16" s="41">
        <f>M16+L16+K16+J16+I16</f>
        <v>334</v>
      </c>
      <c r="O16" s="41">
        <v>402</v>
      </c>
      <c r="P16" s="69">
        <v>176</v>
      </c>
      <c r="Q16" s="69">
        <v>145</v>
      </c>
      <c r="R16" s="41">
        <v>62</v>
      </c>
      <c r="S16" s="41">
        <v>124</v>
      </c>
      <c r="T16" s="41">
        <f>S16+R16+Q16+P16+O16</f>
        <v>909</v>
      </c>
    </row>
    <row r="17" spans="1:20" s="42" customFormat="1" ht="35.25" customHeight="1">
      <c r="A17" s="20">
        <v>2</v>
      </c>
      <c r="B17" s="44" t="s">
        <v>92</v>
      </c>
      <c r="C17" s="36">
        <v>3477.19</v>
      </c>
      <c r="D17" s="36">
        <v>1563.1</v>
      </c>
      <c r="E17" s="40">
        <v>847</v>
      </c>
      <c r="F17" s="40">
        <v>1893.59</v>
      </c>
      <c r="G17" s="40">
        <v>758.1</v>
      </c>
      <c r="H17" s="40">
        <f aca="true" t="shared" si="1" ref="H17:H23">G17+F17+E17+D17+C17</f>
        <v>8538.98</v>
      </c>
      <c r="I17" s="41">
        <v>113</v>
      </c>
      <c r="J17" s="41">
        <v>36</v>
      </c>
      <c r="K17" s="41">
        <v>18</v>
      </c>
      <c r="L17" s="41">
        <v>44</v>
      </c>
      <c r="M17" s="41">
        <v>26</v>
      </c>
      <c r="N17" s="41">
        <f aca="true" t="shared" si="2" ref="N17:N23">M17+L17+K17+J17+I17</f>
        <v>237</v>
      </c>
      <c r="O17" s="41">
        <v>306</v>
      </c>
      <c r="P17" s="41">
        <v>64</v>
      </c>
      <c r="Q17" s="41">
        <v>45</v>
      </c>
      <c r="R17" s="41">
        <v>119</v>
      </c>
      <c r="S17" s="41">
        <v>37</v>
      </c>
      <c r="T17" s="41">
        <f aca="true" t="shared" si="3" ref="T17:T23">S17+R17+Q17+P17+O17</f>
        <v>571</v>
      </c>
    </row>
    <row r="18" spans="1:20" s="42" customFormat="1" ht="42.75" customHeight="1">
      <c r="A18" s="20">
        <v>3</v>
      </c>
      <c r="B18" s="44" t="s">
        <v>93</v>
      </c>
      <c r="C18" s="36">
        <v>1883.2</v>
      </c>
      <c r="D18" s="36">
        <v>0</v>
      </c>
      <c r="E18" s="41">
        <v>0</v>
      </c>
      <c r="F18" s="41">
        <v>0</v>
      </c>
      <c r="G18" s="41">
        <v>0</v>
      </c>
      <c r="H18" s="40">
        <f t="shared" si="1"/>
        <v>1883.2</v>
      </c>
      <c r="I18" s="41">
        <v>53</v>
      </c>
      <c r="J18" s="41">
        <v>0</v>
      </c>
      <c r="K18" s="41">
        <v>0</v>
      </c>
      <c r="L18" s="41">
        <v>0</v>
      </c>
      <c r="M18" s="41">
        <v>0</v>
      </c>
      <c r="N18" s="41">
        <f t="shared" si="2"/>
        <v>53</v>
      </c>
      <c r="O18" s="41">
        <v>132</v>
      </c>
      <c r="P18" s="41">
        <v>0</v>
      </c>
      <c r="Q18" s="41">
        <v>0</v>
      </c>
      <c r="R18" s="41">
        <v>0</v>
      </c>
      <c r="S18" s="41">
        <v>0</v>
      </c>
      <c r="T18" s="41">
        <f t="shared" si="3"/>
        <v>132</v>
      </c>
    </row>
    <row r="19" spans="1:20" s="42" customFormat="1" ht="39.75" customHeight="1">
      <c r="A19" s="20">
        <v>4</v>
      </c>
      <c r="B19" s="45" t="s">
        <v>94</v>
      </c>
      <c r="C19" s="36">
        <v>1179.94</v>
      </c>
      <c r="D19" s="36">
        <v>0</v>
      </c>
      <c r="E19" s="41">
        <v>0</v>
      </c>
      <c r="F19" s="40">
        <v>495.09</v>
      </c>
      <c r="G19" s="41">
        <v>0</v>
      </c>
      <c r="H19" s="40">
        <f t="shared" si="1"/>
        <v>1675.03</v>
      </c>
      <c r="I19" s="41">
        <v>24</v>
      </c>
      <c r="J19" s="41">
        <v>0</v>
      </c>
      <c r="K19" s="41">
        <v>0</v>
      </c>
      <c r="L19" s="41">
        <v>12</v>
      </c>
      <c r="M19" s="41">
        <v>0</v>
      </c>
      <c r="N19" s="41">
        <f t="shared" si="2"/>
        <v>36</v>
      </c>
      <c r="O19" s="41">
        <v>63</v>
      </c>
      <c r="P19" s="41">
        <v>0</v>
      </c>
      <c r="Q19" s="41">
        <v>0</v>
      </c>
      <c r="R19" s="41">
        <v>30</v>
      </c>
      <c r="S19" s="41">
        <v>0</v>
      </c>
      <c r="T19" s="41">
        <f t="shared" si="3"/>
        <v>93</v>
      </c>
    </row>
    <row r="20" spans="1:20" s="42" customFormat="1" ht="43.5" customHeight="1">
      <c r="A20" s="20">
        <v>5</v>
      </c>
      <c r="B20" s="21" t="s">
        <v>95</v>
      </c>
      <c r="C20" s="36">
        <v>338.62</v>
      </c>
      <c r="D20" s="36">
        <v>0</v>
      </c>
      <c r="E20" s="41">
        <v>0</v>
      </c>
      <c r="F20" s="41">
        <v>0</v>
      </c>
      <c r="G20" s="41">
        <v>0</v>
      </c>
      <c r="H20" s="40">
        <f t="shared" si="1"/>
        <v>338.62</v>
      </c>
      <c r="I20" s="41">
        <v>8</v>
      </c>
      <c r="J20" s="41">
        <v>0</v>
      </c>
      <c r="K20" s="41">
        <v>0</v>
      </c>
      <c r="L20" s="41">
        <v>0</v>
      </c>
      <c r="M20" s="41">
        <v>0</v>
      </c>
      <c r="N20" s="41">
        <f t="shared" si="2"/>
        <v>8</v>
      </c>
      <c r="O20" s="41">
        <v>21</v>
      </c>
      <c r="P20" s="41">
        <v>0</v>
      </c>
      <c r="Q20" s="41">
        <v>0</v>
      </c>
      <c r="R20" s="41">
        <v>0</v>
      </c>
      <c r="S20" s="41">
        <v>0</v>
      </c>
      <c r="T20" s="41">
        <f t="shared" si="3"/>
        <v>21</v>
      </c>
    </row>
    <row r="21" spans="1:20" s="42" customFormat="1" ht="43.5" customHeight="1">
      <c r="A21" s="20">
        <v>6</v>
      </c>
      <c r="B21" s="21" t="s">
        <v>96</v>
      </c>
      <c r="C21" s="36">
        <v>340.3</v>
      </c>
      <c r="D21" s="36">
        <v>0</v>
      </c>
      <c r="E21" s="40">
        <v>834.9</v>
      </c>
      <c r="F21" s="40">
        <v>642.7</v>
      </c>
      <c r="G21" s="41">
        <v>0</v>
      </c>
      <c r="H21" s="40">
        <f t="shared" si="1"/>
        <v>1817.8999999999999</v>
      </c>
      <c r="I21" s="41">
        <v>8</v>
      </c>
      <c r="J21" s="41">
        <v>0</v>
      </c>
      <c r="K21" s="41">
        <v>20</v>
      </c>
      <c r="L21" s="41">
        <v>20</v>
      </c>
      <c r="M21" s="41">
        <v>0</v>
      </c>
      <c r="N21" s="41">
        <f t="shared" si="2"/>
        <v>48</v>
      </c>
      <c r="O21" s="41">
        <v>20</v>
      </c>
      <c r="P21" s="41">
        <v>0</v>
      </c>
      <c r="Q21" s="41">
        <v>44</v>
      </c>
      <c r="R21" s="41">
        <v>38</v>
      </c>
      <c r="S21" s="41">
        <v>0</v>
      </c>
      <c r="T21" s="41">
        <f t="shared" si="3"/>
        <v>102</v>
      </c>
    </row>
    <row r="22" spans="1:20" s="42" customFormat="1" ht="43.5" customHeight="1">
      <c r="A22" s="20">
        <v>7</v>
      </c>
      <c r="B22" s="21" t="s">
        <v>97</v>
      </c>
      <c r="C22" s="36">
        <v>0</v>
      </c>
      <c r="D22" s="36">
        <v>256.2</v>
      </c>
      <c r="E22" s="41">
        <v>0</v>
      </c>
      <c r="F22" s="41">
        <v>0</v>
      </c>
      <c r="G22" s="41">
        <v>0</v>
      </c>
      <c r="H22" s="40">
        <f t="shared" si="1"/>
        <v>256.2</v>
      </c>
      <c r="I22" s="41">
        <v>0</v>
      </c>
      <c r="J22" s="41">
        <v>7</v>
      </c>
      <c r="K22" s="41">
        <v>0</v>
      </c>
      <c r="L22" s="41">
        <v>0</v>
      </c>
      <c r="M22" s="41">
        <v>0</v>
      </c>
      <c r="N22" s="41">
        <f t="shared" si="2"/>
        <v>7</v>
      </c>
      <c r="O22" s="41">
        <v>0</v>
      </c>
      <c r="P22" s="41">
        <v>20</v>
      </c>
      <c r="Q22" s="41">
        <v>0</v>
      </c>
      <c r="R22" s="41">
        <v>0</v>
      </c>
      <c r="S22" s="41">
        <v>0</v>
      </c>
      <c r="T22" s="41">
        <f t="shared" si="3"/>
        <v>20</v>
      </c>
    </row>
    <row r="23" spans="1:20" s="42" customFormat="1" ht="43.5" customHeight="1">
      <c r="A23" s="20">
        <v>8</v>
      </c>
      <c r="B23" s="45" t="s">
        <v>100</v>
      </c>
      <c r="C23" s="36">
        <v>0</v>
      </c>
      <c r="D23" s="36">
        <v>0</v>
      </c>
      <c r="E23" s="40">
        <v>316.6</v>
      </c>
      <c r="F23" s="40">
        <v>325.2</v>
      </c>
      <c r="G23" s="41">
        <v>0</v>
      </c>
      <c r="H23" s="40">
        <f t="shared" si="1"/>
        <v>641.8</v>
      </c>
      <c r="I23" s="41">
        <v>0</v>
      </c>
      <c r="J23" s="41">
        <v>0</v>
      </c>
      <c r="K23" s="41">
        <v>8</v>
      </c>
      <c r="L23" s="41">
        <v>8</v>
      </c>
      <c r="M23" s="41">
        <v>0</v>
      </c>
      <c r="N23" s="41">
        <f t="shared" si="2"/>
        <v>16</v>
      </c>
      <c r="O23" s="41">
        <v>0</v>
      </c>
      <c r="P23" s="41">
        <v>0</v>
      </c>
      <c r="Q23" s="41">
        <v>11</v>
      </c>
      <c r="R23" s="41">
        <v>34</v>
      </c>
      <c r="S23" s="41">
        <v>0</v>
      </c>
      <c r="T23" s="41">
        <f t="shared" si="3"/>
        <v>45</v>
      </c>
    </row>
    <row r="24" spans="1:20" s="42" customFormat="1" ht="40.5" customHeight="1">
      <c r="A24" s="36"/>
      <c r="B24" s="35" t="s">
        <v>109</v>
      </c>
      <c r="C24" s="36">
        <v>0</v>
      </c>
      <c r="D24" s="36">
        <v>0</v>
      </c>
      <c r="E24" s="36">
        <v>0</v>
      </c>
      <c r="F24" s="41">
        <v>0</v>
      </c>
      <c r="G24" s="40"/>
      <c r="H24" s="40">
        <f>H25+H26+H27+H28+H29+H30</f>
        <v>10972.070000000002</v>
      </c>
      <c r="I24" s="41">
        <f>I25+I26+I27+I28+I29+I30</f>
        <v>368</v>
      </c>
      <c r="J24" s="41">
        <v>0</v>
      </c>
      <c r="K24" s="41">
        <v>0</v>
      </c>
      <c r="L24" s="41">
        <v>0</v>
      </c>
      <c r="M24" s="41">
        <v>0</v>
      </c>
      <c r="N24" s="41">
        <f>N25+N26+N27+N28+N29+N30</f>
        <v>368</v>
      </c>
      <c r="O24" s="41">
        <f>O25+O26+O27+O28+O29+O30</f>
        <v>944</v>
      </c>
      <c r="P24" s="41">
        <v>0</v>
      </c>
      <c r="Q24" s="41">
        <v>0</v>
      </c>
      <c r="R24" s="41">
        <v>0</v>
      </c>
      <c r="S24" s="41">
        <v>0</v>
      </c>
      <c r="T24" s="41">
        <f>T25+T26+T27+T28+T29+T30</f>
        <v>944</v>
      </c>
    </row>
    <row r="25" spans="1:20" s="42" customFormat="1" ht="38.25" customHeight="1">
      <c r="A25" s="20">
        <v>1</v>
      </c>
      <c r="B25" s="48" t="s">
        <v>108</v>
      </c>
      <c r="C25" s="36">
        <v>3752.82</v>
      </c>
      <c r="D25" s="41">
        <v>0</v>
      </c>
      <c r="E25" s="41">
        <v>0</v>
      </c>
      <c r="F25" s="41">
        <v>0</v>
      </c>
      <c r="G25" s="41">
        <v>0</v>
      </c>
      <c r="H25" s="40">
        <f aca="true" t="shared" si="4" ref="H25:H30">G25+F25+E25+D25+C25</f>
        <v>3752.82</v>
      </c>
      <c r="I25" s="41">
        <v>162</v>
      </c>
      <c r="J25" s="41">
        <v>0</v>
      </c>
      <c r="K25" s="41">
        <v>0</v>
      </c>
      <c r="L25" s="41">
        <v>0</v>
      </c>
      <c r="M25" s="41">
        <v>0</v>
      </c>
      <c r="N25" s="41">
        <f aca="true" t="shared" si="5" ref="N25:N30">M25+L25+K25+J25+I25</f>
        <v>162</v>
      </c>
      <c r="O25" s="41">
        <v>402</v>
      </c>
      <c r="P25" s="41">
        <v>0</v>
      </c>
      <c r="Q25" s="41">
        <v>0</v>
      </c>
      <c r="R25" s="41">
        <v>0</v>
      </c>
      <c r="S25" s="41">
        <v>0</v>
      </c>
      <c r="T25" s="41">
        <f aca="true" t="shared" si="6" ref="T25:T30">S25+R25+Q25+P25+O25</f>
        <v>402</v>
      </c>
    </row>
    <row r="26" spans="1:20" s="42" customFormat="1" ht="35.25" customHeight="1">
      <c r="A26" s="20">
        <v>2</v>
      </c>
      <c r="B26" s="44" t="s">
        <v>92</v>
      </c>
      <c r="C26" s="36">
        <v>3477.19</v>
      </c>
      <c r="D26" s="41">
        <v>0</v>
      </c>
      <c r="E26" s="41">
        <v>0</v>
      </c>
      <c r="F26" s="41">
        <v>0</v>
      </c>
      <c r="G26" s="41">
        <v>0</v>
      </c>
      <c r="H26" s="40">
        <f t="shared" si="4"/>
        <v>3477.19</v>
      </c>
      <c r="I26" s="41">
        <v>113</v>
      </c>
      <c r="J26" s="41">
        <v>0</v>
      </c>
      <c r="K26" s="41">
        <v>0</v>
      </c>
      <c r="L26" s="41">
        <v>0</v>
      </c>
      <c r="M26" s="41">
        <v>0</v>
      </c>
      <c r="N26" s="41">
        <f t="shared" si="5"/>
        <v>113</v>
      </c>
      <c r="O26" s="41">
        <v>306</v>
      </c>
      <c r="P26" s="41">
        <v>0</v>
      </c>
      <c r="Q26" s="41">
        <v>0</v>
      </c>
      <c r="R26" s="41">
        <v>0</v>
      </c>
      <c r="S26" s="41">
        <v>0</v>
      </c>
      <c r="T26" s="41">
        <f t="shared" si="6"/>
        <v>306</v>
      </c>
    </row>
    <row r="27" spans="1:20" s="42" customFormat="1" ht="42.75" customHeight="1">
      <c r="A27" s="20">
        <v>3</v>
      </c>
      <c r="B27" s="44" t="s">
        <v>93</v>
      </c>
      <c r="C27" s="36">
        <v>1883.2</v>
      </c>
      <c r="D27" s="36">
        <v>0</v>
      </c>
      <c r="E27" s="41">
        <v>0</v>
      </c>
      <c r="F27" s="41">
        <v>0</v>
      </c>
      <c r="G27" s="41">
        <v>0</v>
      </c>
      <c r="H27" s="40">
        <f t="shared" si="4"/>
        <v>1883.2</v>
      </c>
      <c r="I27" s="41">
        <v>53</v>
      </c>
      <c r="J27" s="41">
        <v>0</v>
      </c>
      <c r="K27" s="41">
        <v>0</v>
      </c>
      <c r="L27" s="41">
        <v>0</v>
      </c>
      <c r="M27" s="41">
        <v>0</v>
      </c>
      <c r="N27" s="41">
        <f t="shared" si="5"/>
        <v>53</v>
      </c>
      <c r="O27" s="41">
        <v>132</v>
      </c>
      <c r="P27" s="41">
        <v>0</v>
      </c>
      <c r="Q27" s="41">
        <v>0</v>
      </c>
      <c r="R27" s="41">
        <v>0</v>
      </c>
      <c r="S27" s="41">
        <v>0</v>
      </c>
      <c r="T27" s="41">
        <f t="shared" si="6"/>
        <v>132</v>
      </c>
    </row>
    <row r="28" spans="1:20" s="42" customFormat="1" ht="39.75" customHeight="1">
      <c r="A28" s="20">
        <v>4</v>
      </c>
      <c r="B28" s="45" t="s">
        <v>94</v>
      </c>
      <c r="C28" s="36">
        <v>1179.94</v>
      </c>
      <c r="D28" s="36">
        <v>0</v>
      </c>
      <c r="E28" s="41">
        <v>0</v>
      </c>
      <c r="F28" s="41">
        <v>0</v>
      </c>
      <c r="G28" s="41">
        <v>0</v>
      </c>
      <c r="H28" s="40">
        <f t="shared" si="4"/>
        <v>1179.94</v>
      </c>
      <c r="I28" s="41">
        <v>24</v>
      </c>
      <c r="J28" s="41">
        <v>0</v>
      </c>
      <c r="K28" s="41">
        <v>0</v>
      </c>
      <c r="L28" s="41">
        <v>0</v>
      </c>
      <c r="M28" s="41">
        <v>0</v>
      </c>
      <c r="N28" s="41">
        <f t="shared" si="5"/>
        <v>24</v>
      </c>
      <c r="O28" s="41">
        <v>63</v>
      </c>
      <c r="P28" s="41">
        <v>0</v>
      </c>
      <c r="Q28" s="41">
        <v>0</v>
      </c>
      <c r="R28" s="41">
        <v>0</v>
      </c>
      <c r="S28" s="41">
        <v>0</v>
      </c>
      <c r="T28" s="41">
        <f t="shared" si="6"/>
        <v>63</v>
      </c>
    </row>
    <row r="29" spans="1:20" s="42" customFormat="1" ht="43.5" customHeight="1">
      <c r="A29" s="20">
        <v>5</v>
      </c>
      <c r="B29" s="21" t="s">
        <v>95</v>
      </c>
      <c r="C29" s="36">
        <v>338.62</v>
      </c>
      <c r="D29" s="36">
        <v>0</v>
      </c>
      <c r="E29" s="41">
        <v>0</v>
      </c>
      <c r="F29" s="41">
        <v>0</v>
      </c>
      <c r="G29" s="41">
        <v>0</v>
      </c>
      <c r="H29" s="40">
        <f t="shared" si="4"/>
        <v>338.62</v>
      </c>
      <c r="I29" s="41">
        <v>8</v>
      </c>
      <c r="J29" s="41">
        <v>0</v>
      </c>
      <c r="K29" s="41">
        <v>0</v>
      </c>
      <c r="L29" s="41">
        <v>0</v>
      </c>
      <c r="M29" s="41">
        <v>0</v>
      </c>
      <c r="N29" s="41">
        <f t="shared" si="5"/>
        <v>8</v>
      </c>
      <c r="O29" s="41">
        <v>21</v>
      </c>
      <c r="P29" s="41">
        <v>0</v>
      </c>
      <c r="Q29" s="41">
        <v>0</v>
      </c>
      <c r="R29" s="41">
        <v>0</v>
      </c>
      <c r="S29" s="41">
        <v>0</v>
      </c>
      <c r="T29" s="41">
        <f t="shared" si="6"/>
        <v>21</v>
      </c>
    </row>
    <row r="30" spans="1:20" s="42" customFormat="1" ht="43.5" customHeight="1">
      <c r="A30" s="20">
        <v>6</v>
      </c>
      <c r="B30" s="21" t="s">
        <v>96</v>
      </c>
      <c r="C30" s="36">
        <v>340.3</v>
      </c>
      <c r="D30" s="36">
        <v>0</v>
      </c>
      <c r="E30" s="41">
        <v>0</v>
      </c>
      <c r="F30" s="41">
        <v>0</v>
      </c>
      <c r="G30" s="41">
        <v>0</v>
      </c>
      <c r="H30" s="40">
        <f t="shared" si="4"/>
        <v>340.3</v>
      </c>
      <c r="I30" s="41">
        <v>8</v>
      </c>
      <c r="J30" s="41">
        <v>0</v>
      </c>
      <c r="K30" s="41">
        <v>0</v>
      </c>
      <c r="L30" s="41">
        <v>0</v>
      </c>
      <c r="M30" s="41">
        <v>0</v>
      </c>
      <c r="N30" s="41">
        <f t="shared" si="5"/>
        <v>8</v>
      </c>
      <c r="O30" s="41">
        <v>20</v>
      </c>
      <c r="P30" s="41">
        <v>0</v>
      </c>
      <c r="Q30" s="41">
        <v>0</v>
      </c>
      <c r="R30" s="41">
        <v>0</v>
      </c>
      <c r="S30" s="41">
        <v>0</v>
      </c>
      <c r="T30" s="41">
        <f t="shared" si="6"/>
        <v>20</v>
      </c>
    </row>
    <row r="31" spans="1:20" s="42" customFormat="1" ht="40.5" customHeight="1">
      <c r="A31" s="20"/>
      <c r="B31" s="35" t="s">
        <v>110</v>
      </c>
      <c r="C31" s="36">
        <v>0</v>
      </c>
      <c r="D31" s="36">
        <f>D32+D33+D34</f>
        <v>3322.8999999999996</v>
      </c>
      <c r="E31" s="41">
        <v>0</v>
      </c>
      <c r="F31" s="41">
        <v>0</v>
      </c>
      <c r="G31" s="40"/>
      <c r="H31" s="40">
        <f>H32+H33+H34</f>
        <v>3322.8999999999996</v>
      </c>
      <c r="I31" s="41">
        <v>0</v>
      </c>
      <c r="J31" s="41">
        <f>J32+J33+J34</f>
        <v>95</v>
      </c>
      <c r="K31" s="41">
        <v>0</v>
      </c>
      <c r="L31" s="41">
        <f>L32+L33+L34</f>
        <v>0</v>
      </c>
      <c r="M31" s="41"/>
      <c r="N31" s="41">
        <f aca="true" t="shared" si="7" ref="N31:T31">N32+N33+N34</f>
        <v>95</v>
      </c>
      <c r="O31" s="41">
        <f t="shared" si="7"/>
        <v>0</v>
      </c>
      <c r="P31" s="41">
        <f t="shared" si="7"/>
        <v>260</v>
      </c>
      <c r="Q31" s="41">
        <v>0</v>
      </c>
      <c r="R31" s="41">
        <v>0</v>
      </c>
      <c r="S31" s="41">
        <v>0</v>
      </c>
      <c r="T31" s="41">
        <f t="shared" si="7"/>
        <v>260</v>
      </c>
    </row>
    <row r="32" spans="1:20" s="42" customFormat="1" ht="42" customHeight="1">
      <c r="A32" s="20">
        <v>1</v>
      </c>
      <c r="B32" s="21" t="s">
        <v>108</v>
      </c>
      <c r="C32" s="36">
        <v>0</v>
      </c>
      <c r="D32" s="36">
        <v>1503.6</v>
      </c>
      <c r="E32" s="41">
        <v>0</v>
      </c>
      <c r="F32" s="41">
        <v>0</v>
      </c>
      <c r="G32" s="41">
        <v>0</v>
      </c>
      <c r="H32" s="40">
        <f>G32+F32+E32+D32+C32</f>
        <v>1503.6</v>
      </c>
      <c r="I32" s="41">
        <v>0</v>
      </c>
      <c r="J32" s="41">
        <v>52</v>
      </c>
      <c r="K32" s="41">
        <v>0</v>
      </c>
      <c r="L32" s="41">
        <v>0</v>
      </c>
      <c r="M32" s="41">
        <v>0</v>
      </c>
      <c r="N32" s="41">
        <f>M32+L32+K32+J32+I32</f>
        <v>52</v>
      </c>
      <c r="O32" s="41">
        <v>0</v>
      </c>
      <c r="P32" s="69">
        <v>176</v>
      </c>
      <c r="Q32" s="41">
        <v>0</v>
      </c>
      <c r="R32" s="41">
        <v>0</v>
      </c>
      <c r="S32" s="41">
        <v>0</v>
      </c>
      <c r="T32" s="69">
        <f>S32+R32+Q32+P32+O32</f>
        <v>176</v>
      </c>
    </row>
    <row r="33" spans="1:20" s="42" customFormat="1" ht="45" customHeight="1">
      <c r="A33" s="20">
        <v>2</v>
      </c>
      <c r="B33" s="44" t="s">
        <v>92</v>
      </c>
      <c r="C33" s="36">
        <v>0</v>
      </c>
      <c r="D33" s="36">
        <v>1563.1</v>
      </c>
      <c r="E33" s="41">
        <v>0</v>
      </c>
      <c r="F33" s="41">
        <v>0</v>
      </c>
      <c r="G33" s="41">
        <v>0</v>
      </c>
      <c r="H33" s="40">
        <f>G33+F33+E33+D33+C33</f>
        <v>1563.1</v>
      </c>
      <c r="I33" s="41">
        <v>0</v>
      </c>
      <c r="J33" s="41">
        <v>36</v>
      </c>
      <c r="K33" s="41">
        <v>0</v>
      </c>
      <c r="L33" s="41">
        <v>0</v>
      </c>
      <c r="M33" s="41">
        <v>0</v>
      </c>
      <c r="N33" s="41">
        <f>M33+L33+K33+J33+I33</f>
        <v>36</v>
      </c>
      <c r="O33" s="41">
        <v>0</v>
      </c>
      <c r="P33" s="41">
        <v>64</v>
      </c>
      <c r="Q33" s="41">
        <v>0</v>
      </c>
      <c r="R33" s="41">
        <v>0</v>
      </c>
      <c r="S33" s="41">
        <v>0</v>
      </c>
      <c r="T33" s="41">
        <f>S33+R33+Q33+P33+O33</f>
        <v>64</v>
      </c>
    </row>
    <row r="34" spans="1:20" s="42" customFormat="1" ht="43.5" customHeight="1">
      <c r="A34" s="20">
        <v>3</v>
      </c>
      <c r="B34" s="21" t="s">
        <v>97</v>
      </c>
      <c r="C34" s="36">
        <v>0</v>
      </c>
      <c r="D34" s="36">
        <v>256.2</v>
      </c>
      <c r="E34" s="41">
        <v>0</v>
      </c>
      <c r="F34" s="41">
        <v>0</v>
      </c>
      <c r="G34" s="41">
        <v>0</v>
      </c>
      <c r="H34" s="40">
        <f>G34+F34+E34+D34+C34</f>
        <v>256.2</v>
      </c>
      <c r="I34" s="41">
        <v>0</v>
      </c>
      <c r="J34" s="41">
        <v>7</v>
      </c>
      <c r="K34" s="41">
        <v>0</v>
      </c>
      <c r="L34" s="41">
        <v>0</v>
      </c>
      <c r="M34" s="41">
        <v>0</v>
      </c>
      <c r="N34" s="41">
        <f>M34+L34+K34+J34+I34</f>
        <v>7</v>
      </c>
      <c r="O34" s="41">
        <v>0</v>
      </c>
      <c r="P34" s="41">
        <v>20</v>
      </c>
      <c r="Q34" s="41">
        <v>0</v>
      </c>
      <c r="R34" s="41">
        <v>0</v>
      </c>
      <c r="S34" s="41">
        <v>0</v>
      </c>
      <c r="T34" s="41">
        <f>S34+R34+Q34+P34+O34</f>
        <v>20</v>
      </c>
    </row>
    <row r="35" spans="1:20" s="42" customFormat="1" ht="41.25" customHeight="1">
      <c r="A35" s="20"/>
      <c r="B35" s="35" t="s">
        <v>111</v>
      </c>
      <c r="C35" s="36">
        <v>0</v>
      </c>
      <c r="D35" s="36">
        <v>0</v>
      </c>
      <c r="E35" s="40">
        <f>E36+E37+E38+E39</f>
        <v>3544.8</v>
      </c>
      <c r="F35" s="41">
        <v>0</v>
      </c>
      <c r="G35" s="40"/>
      <c r="H35" s="40">
        <f>E35</f>
        <v>3544.8</v>
      </c>
      <c r="I35" s="41">
        <v>0</v>
      </c>
      <c r="J35" s="41">
        <v>0</v>
      </c>
      <c r="K35" s="41">
        <f>K36+K37+K38+K39</f>
        <v>104</v>
      </c>
      <c r="L35" s="41">
        <v>0</v>
      </c>
      <c r="M35" s="41">
        <v>0</v>
      </c>
      <c r="N35" s="41">
        <f>N36+N37+N38+N39</f>
        <v>104</v>
      </c>
      <c r="O35" s="41">
        <v>0</v>
      </c>
      <c r="P35" s="41">
        <v>0</v>
      </c>
      <c r="Q35" s="41">
        <f>Q36+Q37+Q38+Q39</f>
        <v>245</v>
      </c>
      <c r="R35" s="41">
        <v>0</v>
      </c>
      <c r="S35" s="41">
        <v>0</v>
      </c>
      <c r="T35" s="41">
        <f>T36+T37+T38+T39</f>
        <v>245</v>
      </c>
    </row>
    <row r="36" spans="1:20" s="42" customFormat="1" ht="38.25" customHeight="1">
      <c r="A36" s="20">
        <v>1</v>
      </c>
      <c r="B36" s="21" t="s">
        <v>108</v>
      </c>
      <c r="C36" s="36">
        <v>0</v>
      </c>
      <c r="D36" s="36">
        <v>0</v>
      </c>
      <c r="E36" s="40">
        <v>1546.3</v>
      </c>
      <c r="F36" s="41">
        <v>0</v>
      </c>
      <c r="G36" s="41">
        <v>0</v>
      </c>
      <c r="H36" s="40">
        <f>E36</f>
        <v>1546.3</v>
      </c>
      <c r="I36" s="41">
        <v>0</v>
      </c>
      <c r="J36" s="41">
        <v>0</v>
      </c>
      <c r="K36" s="41">
        <v>58</v>
      </c>
      <c r="L36" s="41">
        <v>0</v>
      </c>
      <c r="M36" s="41">
        <v>0</v>
      </c>
      <c r="N36" s="41">
        <f>M36+L36+K36+J36+I36</f>
        <v>58</v>
      </c>
      <c r="O36" s="41">
        <v>0</v>
      </c>
      <c r="P36" s="41">
        <v>0</v>
      </c>
      <c r="Q36" s="69">
        <v>145</v>
      </c>
      <c r="R36" s="41">
        <v>0</v>
      </c>
      <c r="S36" s="41">
        <v>0</v>
      </c>
      <c r="T36" s="41">
        <f>S36+R36+Q36+P36+O36</f>
        <v>145</v>
      </c>
    </row>
    <row r="37" spans="1:20" s="42" customFormat="1" ht="35.25" customHeight="1">
      <c r="A37" s="20">
        <v>2</v>
      </c>
      <c r="B37" s="44" t="s">
        <v>92</v>
      </c>
      <c r="C37" s="36">
        <v>0</v>
      </c>
      <c r="D37" s="36">
        <v>0</v>
      </c>
      <c r="E37" s="40">
        <v>847</v>
      </c>
      <c r="F37" s="41">
        <v>0</v>
      </c>
      <c r="G37" s="41">
        <v>0</v>
      </c>
      <c r="H37" s="40">
        <f>E37</f>
        <v>847</v>
      </c>
      <c r="I37" s="41">
        <v>0</v>
      </c>
      <c r="J37" s="41">
        <v>0</v>
      </c>
      <c r="K37" s="41">
        <v>18</v>
      </c>
      <c r="L37" s="41">
        <v>0</v>
      </c>
      <c r="M37" s="41">
        <v>0</v>
      </c>
      <c r="N37" s="41">
        <f>M37+L37+K37+J37+I37</f>
        <v>18</v>
      </c>
      <c r="O37" s="41">
        <v>0</v>
      </c>
      <c r="P37" s="41">
        <v>0</v>
      </c>
      <c r="Q37" s="41">
        <v>45</v>
      </c>
      <c r="R37" s="41">
        <v>0</v>
      </c>
      <c r="S37" s="41">
        <v>0</v>
      </c>
      <c r="T37" s="41">
        <f>S37+R37+Q37+P37+O37</f>
        <v>45</v>
      </c>
    </row>
    <row r="38" spans="1:20" s="42" customFormat="1" ht="43.5" customHeight="1">
      <c r="A38" s="20">
        <v>3</v>
      </c>
      <c r="B38" s="21" t="s">
        <v>96</v>
      </c>
      <c r="C38" s="36">
        <v>0</v>
      </c>
      <c r="D38" s="36">
        <v>0</v>
      </c>
      <c r="E38" s="40">
        <v>834.9</v>
      </c>
      <c r="F38" s="41">
        <v>0</v>
      </c>
      <c r="G38" s="41">
        <v>0</v>
      </c>
      <c r="H38" s="40">
        <f>E38</f>
        <v>834.9</v>
      </c>
      <c r="I38" s="41">
        <v>0</v>
      </c>
      <c r="J38" s="41">
        <v>0</v>
      </c>
      <c r="K38" s="41">
        <v>20</v>
      </c>
      <c r="L38" s="41">
        <v>0</v>
      </c>
      <c r="M38" s="41">
        <v>0</v>
      </c>
      <c r="N38" s="41">
        <f>M38+L38+K38+J38+I38</f>
        <v>20</v>
      </c>
      <c r="O38" s="41">
        <v>0</v>
      </c>
      <c r="P38" s="41">
        <v>0</v>
      </c>
      <c r="Q38" s="41">
        <v>44</v>
      </c>
      <c r="R38" s="41">
        <v>0</v>
      </c>
      <c r="S38" s="41">
        <v>0</v>
      </c>
      <c r="T38" s="41">
        <f>S38+R38+Q38+P38+O38</f>
        <v>44</v>
      </c>
    </row>
    <row r="39" spans="1:20" s="42" customFormat="1" ht="43.5" customHeight="1">
      <c r="A39" s="20">
        <v>4</v>
      </c>
      <c r="B39" s="45" t="s">
        <v>100</v>
      </c>
      <c r="C39" s="36">
        <v>0</v>
      </c>
      <c r="D39" s="36">
        <v>0</v>
      </c>
      <c r="E39" s="40">
        <v>316.6</v>
      </c>
      <c r="F39" s="40">
        <v>325.2</v>
      </c>
      <c r="G39" s="41">
        <v>0</v>
      </c>
      <c r="H39" s="40">
        <f>G39+F39+E39+D39+C39</f>
        <v>641.8</v>
      </c>
      <c r="I39" s="41">
        <v>0</v>
      </c>
      <c r="J39" s="41">
        <v>0</v>
      </c>
      <c r="K39" s="41">
        <v>8</v>
      </c>
      <c r="L39" s="41">
        <v>8</v>
      </c>
      <c r="M39" s="41">
        <v>0</v>
      </c>
      <c r="N39" s="41">
        <v>8</v>
      </c>
      <c r="O39" s="41">
        <v>0</v>
      </c>
      <c r="P39" s="41">
        <v>0</v>
      </c>
      <c r="Q39" s="41">
        <v>11</v>
      </c>
      <c r="R39" s="41">
        <v>0</v>
      </c>
      <c r="S39" s="41">
        <v>0</v>
      </c>
      <c r="T39" s="41">
        <f>S39+R39+Q39+P39+O39</f>
        <v>11</v>
      </c>
    </row>
    <row r="40" spans="1:20" s="42" customFormat="1" ht="42" customHeight="1">
      <c r="A40" s="46"/>
      <c r="B40" s="47" t="s">
        <v>113</v>
      </c>
      <c r="C40" s="36">
        <v>0</v>
      </c>
      <c r="D40" s="36">
        <v>0</v>
      </c>
      <c r="E40" s="36">
        <v>0</v>
      </c>
      <c r="F40" s="40">
        <f>F41+F42+F43+F44+F45</f>
        <v>3910.6800000000003</v>
      </c>
      <c r="G40" s="36">
        <v>0</v>
      </c>
      <c r="H40" s="40">
        <f>H41+H42+H43+H44+H45</f>
        <v>3910.6800000000003</v>
      </c>
      <c r="I40" s="41">
        <v>0</v>
      </c>
      <c r="J40" s="41">
        <v>0</v>
      </c>
      <c r="K40" s="41">
        <v>0</v>
      </c>
      <c r="L40" s="41">
        <f>L41+L42+L43+L44+L45</f>
        <v>104</v>
      </c>
      <c r="M40" s="41">
        <v>0</v>
      </c>
      <c r="N40" s="41">
        <f>N41+N42+N43+N44+N45</f>
        <v>104</v>
      </c>
      <c r="O40" s="41">
        <v>0</v>
      </c>
      <c r="P40" s="41">
        <v>0</v>
      </c>
      <c r="Q40" s="41">
        <v>0</v>
      </c>
      <c r="R40" s="41">
        <f>R41+R42+R43+R44+R45</f>
        <v>283</v>
      </c>
      <c r="S40" s="41">
        <v>0</v>
      </c>
      <c r="T40" s="41">
        <f>T41+T42+T43+T44+T45</f>
        <v>283</v>
      </c>
    </row>
    <row r="41" spans="1:20" s="42" customFormat="1" ht="35.25" customHeight="1">
      <c r="A41" s="20">
        <v>1</v>
      </c>
      <c r="B41" s="44" t="s">
        <v>92</v>
      </c>
      <c r="C41" s="36">
        <v>0</v>
      </c>
      <c r="D41" s="36">
        <v>0</v>
      </c>
      <c r="E41" s="36">
        <v>0</v>
      </c>
      <c r="F41" s="40">
        <v>1893.59</v>
      </c>
      <c r="G41" s="36">
        <v>0</v>
      </c>
      <c r="H41" s="40">
        <f>G41+F41+E41+D41+C41</f>
        <v>1893.59</v>
      </c>
      <c r="I41" s="41">
        <v>0</v>
      </c>
      <c r="J41" s="41">
        <v>0</v>
      </c>
      <c r="K41" s="41">
        <v>0</v>
      </c>
      <c r="L41" s="41">
        <v>44</v>
      </c>
      <c r="M41" s="41">
        <v>0</v>
      </c>
      <c r="N41" s="41">
        <f>M41+L41+K41+J41+I41</f>
        <v>44</v>
      </c>
      <c r="O41" s="41">
        <v>0</v>
      </c>
      <c r="P41" s="41">
        <v>0</v>
      </c>
      <c r="Q41" s="41">
        <v>0</v>
      </c>
      <c r="R41" s="41">
        <v>119</v>
      </c>
      <c r="S41" s="41">
        <v>0</v>
      </c>
      <c r="T41" s="41">
        <f>S41+R41+Q41+P41+O41</f>
        <v>119</v>
      </c>
    </row>
    <row r="42" spans="1:20" s="42" customFormat="1" ht="38.25" customHeight="1">
      <c r="A42" s="20">
        <v>2</v>
      </c>
      <c r="B42" s="21" t="s">
        <v>108</v>
      </c>
      <c r="C42" s="36">
        <v>0</v>
      </c>
      <c r="D42" s="36">
        <v>0</v>
      </c>
      <c r="E42" s="36">
        <v>0</v>
      </c>
      <c r="F42" s="40">
        <v>554.1</v>
      </c>
      <c r="G42" s="36">
        <v>0</v>
      </c>
      <c r="H42" s="40">
        <f>G42+F42+E42+D42+C42</f>
        <v>554.1</v>
      </c>
      <c r="I42" s="41">
        <v>0</v>
      </c>
      <c r="J42" s="41">
        <v>0</v>
      </c>
      <c r="K42" s="41">
        <v>0</v>
      </c>
      <c r="L42" s="41">
        <v>20</v>
      </c>
      <c r="M42" s="41">
        <v>0</v>
      </c>
      <c r="N42" s="41">
        <f>M42+L42+K42+J42+I42</f>
        <v>20</v>
      </c>
      <c r="O42" s="41">
        <v>0</v>
      </c>
      <c r="P42" s="41">
        <v>0</v>
      </c>
      <c r="Q42" s="41">
        <v>0</v>
      </c>
      <c r="R42" s="41">
        <v>62</v>
      </c>
      <c r="S42" s="41">
        <v>0</v>
      </c>
      <c r="T42" s="41">
        <f>S42+R42+Q42+P42+O42</f>
        <v>62</v>
      </c>
    </row>
    <row r="43" spans="1:20" s="42" customFormat="1" ht="43.5" customHeight="1">
      <c r="A43" s="20">
        <v>3</v>
      </c>
      <c r="B43" s="45" t="s">
        <v>100</v>
      </c>
      <c r="C43" s="36">
        <v>0</v>
      </c>
      <c r="D43" s="36">
        <v>0</v>
      </c>
      <c r="E43" s="36">
        <v>0</v>
      </c>
      <c r="F43" s="40">
        <v>325.2</v>
      </c>
      <c r="G43" s="36">
        <v>0</v>
      </c>
      <c r="H43" s="40">
        <f>G43+F43+E43+D43+C43</f>
        <v>325.2</v>
      </c>
      <c r="I43" s="41">
        <v>0</v>
      </c>
      <c r="J43" s="41">
        <v>0</v>
      </c>
      <c r="K43" s="41">
        <v>0</v>
      </c>
      <c r="L43" s="41">
        <v>8</v>
      </c>
      <c r="M43" s="41">
        <v>0</v>
      </c>
      <c r="N43" s="41">
        <f>M43+L43+K43+J43+I43</f>
        <v>8</v>
      </c>
      <c r="O43" s="41">
        <v>0</v>
      </c>
      <c r="P43" s="41">
        <v>0</v>
      </c>
      <c r="Q43" s="41">
        <v>0</v>
      </c>
      <c r="R43" s="41">
        <v>34</v>
      </c>
      <c r="S43" s="41">
        <v>0</v>
      </c>
      <c r="T43" s="41">
        <f>S43+R43+Q43+P43+O43</f>
        <v>34</v>
      </c>
    </row>
    <row r="44" spans="1:20" s="42" customFormat="1" ht="43.5" customHeight="1">
      <c r="A44" s="20">
        <v>4</v>
      </c>
      <c r="B44" s="21" t="s">
        <v>96</v>
      </c>
      <c r="C44" s="36">
        <v>0</v>
      </c>
      <c r="D44" s="36">
        <v>0</v>
      </c>
      <c r="E44" s="36">
        <v>0</v>
      </c>
      <c r="F44" s="40">
        <v>642.7</v>
      </c>
      <c r="G44" s="36">
        <v>0</v>
      </c>
      <c r="H44" s="40">
        <f>G44+F44+E44+D44+C44</f>
        <v>642.7</v>
      </c>
      <c r="I44" s="41">
        <v>0</v>
      </c>
      <c r="J44" s="41">
        <v>0</v>
      </c>
      <c r="K44" s="41">
        <v>0</v>
      </c>
      <c r="L44" s="41">
        <v>20</v>
      </c>
      <c r="M44" s="41">
        <v>0</v>
      </c>
      <c r="N44" s="41">
        <f>M44+L44+K44+J44+I44</f>
        <v>20</v>
      </c>
      <c r="O44" s="41">
        <v>0</v>
      </c>
      <c r="P44" s="41">
        <v>0</v>
      </c>
      <c r="Q44" s="41">
        <v>0</v>
      </c>
      <c r="R44" s="41">
        <v>38</v>
      </c>
      <c r="S44" s="41">
        <v>0</v>
      </c>
      <c r="T44" s="41">
        <f>S44+R44+Q44+P44+O44</f>
        <v>38</v>
      </c>
    </row>
    <row r="45" spans="1:20" s="42" customFormat="1" ht="43.5" customHeight="1">
      <c r="A45" s="20">
        <v>5</v>
      </c>
      <c r="B45" s="45" t="s">
        <v>94</v>
      </c>
      <c r="C45" s="36">
        <v>0</v>
      </c>
      <c r="D45" s="36">
        <v>0</v>
      </c>
      <c r="E45" s="36">
        <v>0</v>
      </c>
      <c r="F45" s="40">
        <v>495.09</v>
      </c>
      <c r="G45" s="36">
        <v>0</v>
      </c>
      <c r="H45" s="40">
        <v>495.09</v>
      </c>
      <c r="I45" s="41">
        <v>0</v>
      </c>
      <c r="J45" s="41">
        <v>0</v>
      </c>
      <c r="K45" s="41">
        <v>0</v>
      </c>
      <c r="L45" s="41">
        <v>12</v>
      </c>
      <c r="M45" s="41">
        <v>0</v>
      </c>
      <c r="N45" s="41">
        <v>12</v>
      </c>
      <c r="O45" s="41">
        <v>0</v>
      </c>
      <c r="P45" s="41">
        <v>0</v>
      </c>
      <c r="Q45" s="41">
        <v>0</v>
      </c>
      <c r="R45" s="41">
        <v>30</v>
      </c>
      <c r="S45" s="41">
        <v>0</v>
      </c>
      <c r="T45" s="41">
        <v>30</v>
      </c>
    </row>
    <row r="46" spans="1:20" s="42" customFormat="1" ht="48" customHeight="1">
      <c r="A46" s="20"/>
      <c r="B46" s="32" t="s">
        <v>112</v>
      </c>
      <c r="C46" s="36">
        <v>0</v>
      </c>
      <c r="D46" s="36">
        <v>0</v>
      </c>
      <c r="E46" s="36">
        <v>0</v>
      </c>
      <c r="F46" s="36">
        <v>0</v>
      </c>
      <c r="G46" s="40">
        <f aca="true" t="shared" si="8" ref="G46:N46">G47+G48</f>
        <v>1634.38</v>
      </c>
      <c r="H46" s="40">
        <f t="shared" si="8"/>
        <v>1634.38</v>
      </c>
      <c r="I46" s="41">
        <v>0</v>
      </c>
      <c r="J46" s="41">
        <v>0</v>
      </c>
      <c r="K46" s="41">
        <v>0</v>
      </c>
      <c r="L46" s="41">
        <v>0</v>
      </c>
      <c r="M46" s="40">
        <f t="shared" si="8"/>
        <v>68</v>
      </c>
      <c r="N46" s="40">
        <f t="shared" si="8"/>
        <v>68</v>
      </c>
      <c r="O46" s="41">
        <v>0</v>
      </c>
      <c r="P46" s="41">
        <v>0</v>
      </c>
      <c r="Q46" s="41">
        <v>0</v>
      </c>
      <c r="R46" s="41">
        <v>0</v>
      </c>
      <c r="S46" s="41">
        <f>S47+S48</f>
        <v>161</v>
      </c>
      <c r="T46" s="41">
        <f>T47+T48</f>
        <v>161</v>
      </c>
    </row>
    <row r="47" spans="1:20" s="42" customFormat="1" ht="35.25" customHeight="1">
      <c r="A47" s="20">
        <v>1</v>
      </c>
      <c r="B47" s="44" t="s">
        <v>92</v>
      </c>
      <c r="C47" s="36">
        <v>0</v>
      </c>
      <c r="D47" s="36">
        <v>0</v>
      </c>
      <c r="E47" s="36">
        <v>0</v>
      </c>
      <c r="F47" s="36">
        <v>0</v>
      </c>
      <c r="G47" s="40">
        <v>758.1</v>
      </c>
      <c r="H47" s="40">
        <f>G47+F47+E47+D47+C47</f>
        <v>758.1</v>
      </c>
      <c r="I47" s="41">
        <v>0</v>
      </c>
      <c r="J47" s="41">
        <v>0</v>
      </c>
      <c r="K47" s="41">
        <v>0</v>
      </c>
      <c r="L47" s="41">
        <v>0</v>
      </c>
      <c r="M47" s="41">
        <v>26</v>
      </c>
      <c r="N47" s="41">
        <f>M47+L47+K47+J47+I47</f>
        <v>26</v>
      </c>
      <c r="O47" s="41">
        <v>0</v>
      </c>
      <c r="P47" s="41">
        <v>0</v>
      </c>
      <c r="Q47" s="41">
        <v>0</v>
      </c>
      <c r="R47" s="41">
        <v>0</v>
      </c>
      <c r="S47" s="41">
        <v>37</v>
      </c>
      <c r="T47" s="41">
        <f>S47+R47+Q47+P47+O47</f>
        <v>37</v>
      </c>
    </row>
    <row r="48" spans="1:20" s="42" customFormat="1" ht="38.25" customHeight="1">
      <c r="A48" s="20">
        <v>2</v>
      </c>
      <c r="B48" s="21" t="s">
        <v>108</v>
      </c>
      <c r="C48" s="36">
        <v>0</v>
      </c>
      <c r="D48" s="36">
        <v>0</v>
      </c>
      <c r="E48" s="36">
        <v>0</v>
      </c>
      <c r="F48" s="36">
        <v>0</v>
      </c>
      <c r="G48" s="40">
        <v>876.28</v>
      </c>
      <c r="H48" s="40">
        <f>G48+F48+E48+D48+C48</f>
        <v>876.28</v>
      </c>
      <c r="I48" s="41">
        <v>0</v>
      </c>
      <c r="J48" s="41">
        <v>0</v>
      </c>
      <c r="K48" s="41">
        <v>0</v>
      </c>
      <c r="L48" s="41">
        <v>0</v>
      </c>
      <c r="M48" s="41">
        <v>42</v>
      </c>
      <c r="N48" s="41">
        <f>M48+L48+K48+J48+I48</f>
        <v>42</v>
      </c>
      <c r="O48" s="41">
        <v>0</v>
      </c>
      <c r="P48" s="41">
        <v>0</v>
      </c>
      <c r="Q48" s="41">
        <v>0</v>
      </c>
      <c r="R48" s="41">
        <v>0</v>
      </c>
      <c r="S48" s="41">
        <v>124</v>
      </c>
      <c r="T48" s="41">
        <f>S48+R48+Q48+P48+O48</f>
        <v>124</v>
      </c>
    </row>
    <row r="49" spans="1:20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</sheetData>
  <sheetProtection/>
  <mergeCells count="14">
    <mergeCell ref="A7:T7"/>
    <mergeCell ref="A8:T8"/>
    <mergeCell ref="N2:T2"/>
    <mergeCell ref="O1:T1"/>
    <mergeCell ref="O4:T4"/>
    <mergeCell ref="N3:T3"/>
    <mergeCell ref="A5:T5"/>
    <mergeCell ref="A6:T6"/>
    <mergeCell ref="A9:T9"/>
    <mergeCell ref="A11:A13"/>
    <mergeCell ref="B11:B13"/>
    <mergeCell ref="C11:H11"/>
    <mergeCell ref="I11:N11"/>
    <mergeCell ref="O11:T1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Selischeva</cp:lastModifiedBy>
  <cp:lastPrinted>2014-04-18T03:38:09Z</cp:lastPrinted>
  <dcterms:created xsi:type="dcterms:W3CDTF">1996-10-08T23:32:33Z</dcterms:created>
  <dcterms:modified xsi:type="dcterms:W3CDTF">2014-04-18T03:38:19Z</dcterms:modified>
  <cp:category/>
  <cp:version/>
  <cp:contentType/>
  <cp:contentStatus/>
</cp:coreProperties>
</file>