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<sst xmlns="http://schemas.openxmlformats.org/spreadsheetml/2006/main" count="29" uniqueCount="29">
  <si>
    <t>ООО "ЖЭУ"</t>
  </si>
  <si>
    <t>за 1 полугодие 2013 года</t>
  </si>
  <si>
    <t>№п/п</t>
  </si>
  <si>
    <t>Адрес МКД</t>
  </si>
  <si>
    <t>Всего</t>
  </si>
  <si>
    <t>1.</t>
  </si>
  <si>
    <t xml:space="preserve">ул.Чорос-Гуркина,58 </t>
  </si>
  <si>
    <t>2.</t>
  </si>
  <si>
    <t>ул. П.Кучияк, 7</t>
  </si>
  <si>
    <t>3.</t>
  </si>
  <si>
    <t>ул. Луговая, 122</t>
  </si>
  <si>
    <t>4.</t>
  </si>
  <si>
    <t>пр. Коммунистический, 59</t>
  </si>
  <si>
    <t>5.</t>
  </si>
  <si>
    <t>пр. Коммунистический, 57</t>
  </si>
  <si>
    <t>6.</t>
  </si>
  <si>
    <t>ул. Ленина, 14</t>
  </si>
  <si>
    <t>7.</t>
  </si>
  <si>
    <t>ул. Алтайская, 3/1</t>
  </si>
  <si>
    <t>8.</t>
  </si>
  <si>
    <t>пр. Коммунистический, 125</t>
  </si>
  <si>
    <t>Всего получено</t>
  </si>
  <si>
    <t>Расходы , понесенныев связи с оказанием услуг по управлению многоквартирными домами</t>
  </si>
  <si>
    <t>(тыс. руб.)</t>
  </si>
  <si>
    <t xml:space="preserve"> в том числе за теплоснабжение и ГВС</t>
  </si>
  <si>
    <t>в том числе за электроснабжение</t>
  </si>
  <si>
    <t>в том числе за ХВС и водоотведение</t>
  </si>
  <si>
    <t>в том числе за вывоз ЖБО (ул. Луговая, 122)</t>
  </si>
  <si>
    <t>Оплачено РСО за коммунальные услуги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</si>
</sst>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0"/>
      <name val="Arial Cyr"/>
      <family val="0"/>
    </font>
    <font>
      <sz val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4" fillId="0" borderId="0">
      <alignment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6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0" fontId="39" fillId="0" borderId="0" xfId="0" applyFont="1" applyAlignment="1">
      <alignment horizontal="center"/>
    </xf>
    <xf numFmtId="0" fontId="38" fillId="0" borderId="0" xfId="0" applyFont="1" applyAlignment="1">
      <alignment horizontal="right"/>
    </xf>
    <xf numFmtId="0" fontId="38" fillId="0" borderId="10" xfId="0" applyFont="1" applyBorder="1" applyAlignment="1">
      <alignment horizontal="center" vertical="top"/>
    </xf>
    <xf numFmtId="0" fontId="38" fillId="0" borderId="10" xfId="0" applyFont="1" applyBorder="1" applyAlignment="1">
      <alignment wrapText="1"/>
    </xf>
    <xf numFmtId="0" fontId="38" fillId="0" borderId="10" xfId="0" applyFont="1" applyBorder="1" applyAlignment="1">
      <alignment/>
    </xf>
    <xf numFmtId="0" fontId="5" fillId="0" borderId="10" xfId="52" applyFont="1" applyBorder="1">
      <alignment/>
      <protection/>
    </xf>
    <xf numFmtId="4" fontId="5" fillId="0" borderId="10" xfId="52" applyNumberFormat="1" applyFont="1" applyBorder="1">
      <alignment/>
      <protection/>
    </xf>
    <xf numFmtId="4" fontId="38" fillId="0" borderId="10" xfId="0" applyNumberFormat="1" applyFont="1" applyBorder="1" applyAlignment="1">
      <alignment/>
    </xf>
    <xf numFmtId="2" fontId="38" fillId="0" borderId="10" xfId="0" applyNumberFormat="1" applyFont="1" applyBorder="1" applyAlignment="1">
      <alignment/>
    </xf>
    <xf numFmtId="0" fontId="38" fillId="0" borderId="10" xfId="0" applyFont="1" applyBorder="1" applyAlignment="1">
      <alignment horizontal="center"/>
    </xf>
    <xf numFmtId="0" fontId="38" fillId="0" borderId="10" xfId="0" applyNumberFormat="1" applyFont="1" applyBorder="1" applyAlignment="1">
      <alignment horizontal="center"/>
    </xf>
    <xf numFmtId="0" fontId="0" fillId="0" borderId="10" xfId="0" applyNumberFormat="1" applyBorder="1" applyAlignment="1">
      <alignment horizontal="center"/>
    </xf>
    <xf numFmtId="0" fontId="0" fillId="0" borderId="10" xfId="0" applyNumberFormat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tabSelected="1" zoomScalePageLayoutView="0" workbookViewId="0" topLeftCell="A1">
      <selection activeCell="F8" sqref="F8:G16"/>
    </sheetView>
  </sheetViews>
  <sheetFormatPr defaultColWidth="9.140625" defaultRowHeight="15"/>
  <cols>
    <col min="1" max="1" width="6.57421875" style="0" customWidth="1"/>
    <col min="2" max="2" width="28.140625" style="0" customWidth="1"/>
    <col min="3" max="3" width="12.140625" style="0" customWidth="1"/>
    <col min="4" max="4" width="17.421875" style="0" customWidth="1"/>
    <col min="5" max="5" width="16.00390625" style="0" customWidth="1"/>
    <col min="6" max="6" width="13.28125" style="0" customWidth="1"/>
    <col min="7" max="7" width="17.00390625" style="0" customWidth="1"/>
  </cols>
  <sheetData>
    <row r="1" spans="1:5" ht="15.75">
      <c r="A1" s="1" t="s">
        <v>0</v>
      </c>
      <c r="B1" s="1"/>
      <c r="C1" s="1"/>
      <c r="D1" s="1"/>
      <c r="E1" s="1"/>
    </row>
    <row r="2" spans="1:5" ht="15.75">
      <c r="A2" s="1"/>
      <c r="B2" s="2" t="s">
        <v>22</v>
      </c>
      <c r="C2" s="2"/>
      <c r="D2" s="1"/>
      <c r="E2" s="1"/>
    </row>
    <row r="3" spans="1:5" ht="15.75">
      <c r="A3" s="1"/>
      <c r="B3" s="2"/>
      <c r="C3" s="3" t="s">
        <v>1</v>
      </c>
      <c r="D3" s="1"/>
      <c r="E3" s="1"/>
    </row>
    <row r="4" spans="1:5" ht="15.75">
      <c r="A4" s="1"/>
      <c r="B4" s="2"/>
      <c r="C4" s="3"/>
      <c r="D4" s="1"/>
      <c r="E4" s="1"/>
    </row>
    <row r="5" spans="1:7" ht="15.75">
      <c r="A5" s="1"/>
      <c r="B5" s="2"/>
      <c r="C5" s="2"/>
      <c r="D5" s="1"/>
      <c r="G5" s="4" t="s">
        <v>23</v>
      </c>
    </row>
    <row r="6" spans="1:7" ht="15.75">
      <c r="A6" s="12" t="s">
        <v>2</v>
      </c>
      <c r="B6" s="12" t="s">
        <v>3</v>
      </c>
      <c r="C6" s="13" t="s">
        <v>28</v>
      </c>
      <c r="D6" s="14"/>
      <c r="E6" s="14"/>
      <c r="F6" s="15"/>
      <c r="G6" s="15"/>
    </row>
    <row r="7" spans="1:7" ht="59.25" customHeight="1">
      <c r="A7" s="12"/>
      <c r="B7" s="12"/>
      <c r="C7" s="5" t="s">
        <v>4</v>
      </c>
      <c r="D7" s="6" t="s">
        <v>24</v>
      </c>
      <c r="E7" s="6" t="s">
        <v>25</v>
      </c>
      <c r="F7" s="6" t="s">
        <v>26</v>
      </c>
      <c r="G7" s="6" t="s">
        <v>27</v>
      </c>
    </row>
    <row r="8" spans="1:7" ht="15.75">
      <c r="A8" s="7" t="s">
        <v>5</v>
      </c>
      <c r="B8" s="8" t="s">
        <v>6</v>
      </c>
      <c r="C8" s="9">
        <f>10051.6*0.1688</f>
        <v>1696.71008</v>
      </c>
      <c r="D8" s="10">
        <f>C8/10051.6*6165.6</f>
        <v>1040.7532800000001</v>
      </c>
      <c r="E8" s="10">
        <f>C8/10051.6*1952</f>
        <v>329.49760000000003</v>
      </c>
      <c r="F8" s="10">
        <f>C8/10051.6*1413.5</f>
        <v>238.5988</v>
      </c>
      <c r="G8" s="11">
        <f>C8/10051.6*520.5</f>
        <v>87.8604</v>
      </c>
    </row>
    <row r="9" spans="1:7" ht="15.75">
      <c r="A9" s="7" t="s">
        <v>7</v>
      </c>
      <c r="B9" s="8" t="s">
        <v>8</v>
      </c>
      <c r="C9" s="9">
        <f>10051.6*0.035</f>
        <v>351.80600000000004</v>
      </c>
      <c r="D9" s="10">
        <f aca="true" t="shared" si="0" ref="D9:D15">C9/10051.6*6165.6</f>
        <v>215.79600000000002</v>
      </c>
      <c r="E9" s="10">
        <f aca="true" t="shared" si="1" ref="E9:E15">C9/10051.6*1952</f>
        <v>68.32000000000001</v>
      </c>
      <c r="F9" s="10">
        <f aca="true" t="shared" si="2" ref="F9:F15">C9/10051.6*1413.5</f>
        <v>49.472500000000004</v>
      </c>
      <c r="G9" s="11">
        <f aca="true" t="shared" si="3" ref="G9:G15">C9/10051.6*520.5</f>
        <v>18.2175</v>
      </c>
    </row>
    <row r="10" spans="1:7" ht="15.75">
      <c r="A10" s="7" t="s">
        <v>9</v>
      </c>
      <c r="B10" s="8" t="s">
        <v>10</v>
      </c>
      <c r="C10" s="9">
        <f>10051.6*0.1928</f>
        <v>1937.94848</v>
      </c>
      <c r="D10" s="10">
        <f t="shared" si="0"/>
        <v>1188.72768</v>
      </c>
      <c r="E10" s="10">
        <f t="shared" si="1"/>
        <v>376.3456</v>
      </c>
      <c r="F10" s="10">
        <f t="shared" si="2"/>
        <v>272.5228</v>
      </c>
      <c r="G10" s="11">
        <f t="shared" si="3"/>
        <v>100.3524</v>
      </c>
    </row>
    <row r="11" spans="1:7" ht="15.75">
      <c r="A11" s="7" t="s">
        <v>11</v>
      </c>
      <c r="B11" s="8" t="s">
        <v>12</v>
      </c>
      <c r="C11" s="9">
        <f>10051.6*0.1106</f>
        <v>1111.70696</v>
      </c>
      <c r="D11" s="10">
        <f t="shared" si="0"/>
        <v>681.91536</v>
      </c>
      <c r="E11" s="10">
        <f t="shared" si="1"/>
        <v>215.89119999999997</v>
      </c>
      <c r="F11" s="10">
        <f t="shared" si="2"/>
        <v>156.33309999999997</v>
      </c>
      <c r="G11" s="11">
        <f t="shared" si="3"/>
        <v>57.567299999999996</v>
      </c>
    </row>
    <row r="12" spans="1:7" ht="15.75">
      <c r="A12" s="7" t="s">
        <v>13</v>
      </c>
      <c r="B12" s="8" t="s">
        <v>14</v>
      </c>
      <c r="C12" s="9">
        <f>10051.6*0.1776</f>
        <v>1785.16416</v>
      </c>
      <c r="D12" s="10">
        <f t="shared" si="0"/>
        <v>1095.0105600000002</v>
      </c>
      <c r="E12" s="10">
        <f t="shared" si="1"/>
        <v>346.6752</v>
      </c>
      <c r="F12" s="10">
        <f t="shared" si="2"/>
        <v>251.0376</v>
      </c>
      <c r="G12" s="11">
        <f t="shared" si="3"/>
        <v>92.44080000000001</v>
      </c>
    </row>
    <row r="13" spans="1:7" ht="15.75">
      <c r="A13" s="7" t="s">
        <v>15</v>
      </c>
      <c r="B13" s="8" t="s">
        <v>16</v>
      </c>
      <c r="C13" s="9">
        <f>10051.6*0.1997</f>
        <v>2007.30452</v>
      </c>
      <c r="D13" s="10">
        <f t="shared" si="0"/>
        <v>1231.27032</v>
      </c>
      <c r="E13" s="10">
        <f t="shared" si="1"/>
        <v>389.8144</v>
      </c>
      <c r="F13" s="10">
        <f t="shared" si="2"/>
        <v>282.27594999999997</v>
      </c>
      <c r="G13" s="11">
        <f t="shared" si="3"/>
        <v>103.94385</v>
      </c>
    </row>
    <row r="14" spans="1:7" ht="15.75">
      <c r="A14" s="7" t="s">
        <v>17</v>
      </c>
      <c r="B14" s="8" t="s">
        <v>18</v>
      </c>
      <c r="C14" s="9">
        <f>10051.6*0.092</f>
        <v>924.7472</v>
      </c>
      <c r="D14" s="10">
        <f t="shared" si="0"/>
        <v>567.2352000000001</v>
      </c>
      <c r="E14" s="10">
        <f t="shared" si="1"/>
        <v>179.584</v>
      </c>
      <c r="F14" s="10">
        <f t="shared" si="2"/>
        <v>130.042</v>
      </c>
      <c r="G14" s="11">
        <f t="shared" si="3"/>
        <v>47.885999999999996</v>
      </c>
    </row>
    <row r="15" spans="1:7" ht="15.75">
      <c r="A15" s="7" t="s">
        <v>19</v>
      </c>
      <c r="B15" s="8" t="s">
        <v>20</v>
      </c>
      <c r="C15" s="9">
        <f>10051.6*0.0235</f>
        <v>236.2126</v>
      </c>
      <c r="D15" s="10">
        <f t="shared" si="0"/>
        <v>144.8916</v>
      </c>
      <c r="E15" s="10">
        <f t="shared" si="1"/>
        <v>45.872</v>
      </c>
      <c r="F15" s="10">
        <f t="shared" si="2"/>
        <v>33.21725</v>
      </c>
      <c r="G15" s="11">
        <f t="shared" si="3"/>
        <v>12.23175</v>
      </c>
    </row>
    <row r="16" spans="1:7" ht="15.75">
      <c r="A16" s="7"/>
      <c r="B16" s="7" t="s">
        <v>21</v>
      </c>
      <c r="C16" s="10">
        <f>SUM(C8:C15)</f>
        <v>10051.6</v>
      </c>
      <c r="D16" s="10">
        <f>SUM(D8:D15)</f>
        <v>6165.6</v>
      </c>
      <c r="E16" s="10">
        <f>SUM(E8:E15)</f>
        <v>1952.0000000000002</v>
      </c>
      <c r="F16" s="7">
        <f>SUM(F8:F15)</f>
        <v>1413.4999999999998</v>
      </c>
      <c r="G16" s="11">
        <f>SUM(G8:G15)</f>
        <v>520.5</v>
      </c>
    </row>
    <row r="17" spans="1:5" ht="15.75">
      <c r="A17" s="1"/>
      <c r="B17" s="1"/>
      <c r="C17" s="1"/>
      <c r="D17" s="1"/>
      <c r="E17" s="1"/>
    </row>
  </sheetData>
  <sheetProtection/>
  <mergeCells count="3">
    <mergeCell ref="A6:A7"/>
    <mergeCell ref="B6:B7"/>
    <mergeCell ref="C6:G6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2013-09-11T03:43:47Z</dcterms:modified>
  <cp:category/>
  <cp:version/>
  <cp:contentType/>
  <cp:contentStatus/>
</cp:coreProperties>
</file>