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6605" windowHeight="1291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<sst xmlns="http://schemas.openxmlformats.org/spreadsheetml/2006/main" count="587" uniqueCount="201">
  <si>
    <t xml:space="preserve">Протяженность мостовых сооружений на автомобильных дорогах общего пользования регионального и местного значения Республики Алтай </t>
  </si>
  <si>
    <t>Протяженность автомобильных дорог общего пользования регионального и местного значения Республики Алтай с твердым покрытием</t>
  </si>
  <si>
    <t>Доля протяженности автомобильных дорог общего пользования регионального значения, не отвечающих нормативным требованиям, в общей протяженности автомобильных дорог общего пользования регионального значения</t>
  </si>
  <si>
    <t>№ п/п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</si>
  <si>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</si>
  <si>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</si>
  <si>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</si>
  <si>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</si>
  <si>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</si>
  <si>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</si>
  <si>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</si>
  <si>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</si>
  <si>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</si>
  <si>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</si>
  <si>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отчет</t>
  </si>
  <si>
    <t>оценка</t>
  </si>
  <si>
    <t>прогноз</t>
  </si>
  <si>
    <t>1.3.</t>
  </si>
  <si>
    <t>Подпрограмма 1 "Развитие жилищно-коммунального комплекса"</t>
  </si>
  <si>
    <t>Подпрограмма 2 "Развитие транспортного комплекса"</t>
  </si>
  <si>
    <t>к государственной программе Республики Алтай</t>
  </si>
  <si>
    <t>"Развитие жилищно-коммунального и</t>
  </si>
  <si>
    <t>транспортного комплекса"</t>
  </si>
  <si>
    <t>штук</t>
  </si>
  <si>
    <t>Сведения о составе и значениях целевых показателей государственной программы</t>
  </si>
  <si>
    <t>Наименование целевого показателя</t>
  </si>
  <si>
    <t>Единица измерения</t>
  </si>
  <si>
    <t>Значения целевых показателей</t>
  </si>
  <si>
    <t>Обеспеченность жильем населения Республики Алтай</t>
  </si>
  <si>
    <t>%</t>
  </si>
  <si>
    <t>Уровень износа коммунальной инфраструктуры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</si>
  <si>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</t>
  </si>
  <si>
    <t>Количество пассажиров, перевезенных через  Аэропорт Горно-Алтайск</t>
  </si>
  <si>
    <t>Площадь земельных участков, предоставленных для жилищного строительства и комплексного освоения в целях жилищного строительства, в расчете на душу населения Республики Алтай</t>
  </si>
  <si>
    <t>квадратных метров</t>
  </si>
  <si>
    <t>Доля населенных пунктов, в которых не обеспечивается требуемый уровень пожарной безопасности</t>
  </si>
  <si>
    <t>% от общего числа населенных пунктов</t>
  </si>
  <si>
    <t>Доля утечек и неучтенного расхода воды в суммарном объеме воды, поданной в сеть</t>
  </si>
  <si>
    <t>Доля потерь тепловой энергии в суммарном объеме отпуска тепловой энергии</t>
  </si>
  <si>
    <t>Количество выдаваемых ипотечных жилищных кредитов в год</t>
  </si>
  <si>
    <t>чел.</t>
  </si>
  <si>
    <t>Доля площади ликвидированного аварийного жилищного фонда в текущем году от общей площади аварийного жилищного фонда установленного по состоянию на 01.01.2012 года</t>
  </si>
  <si>
    <t>Удельный вес введенной общей площади жилых домов по отношению к общей площади жилищного фонда к предыдущему году</t>
  </si>
  <si>
    <t>Годовой объем ввода жилья, соответствующего стандартам экономического класса</t>
  </si>
  <si>
    <t xml:space="preserve">Снижение средней стоимости одного квадратного метра жилья на первичном рынке, с учетом индекса дефлятора на соответствующий год по виду экономической деятельности "строительство" (в процентах к уровню 2012 года) </t>
  </si>
  <si>
    <t>Количество введенных в эксплуатацию в соответствии с утвержденными инвестиционными программами объектов электросетевого хозяйства</t>
  </si>
  <si>
    <t>км</t>
  </si>
  <si>
    <t>тысяч погонных метров</t>
  </si>
  <si>
    <t>квадратных метров на 1 человека</t>
  </si>
  <si>
    <t>тысяч человек в год</t>
  </si>
  <si>
    <t>тысяч квадратных метров</t>
  </si>
  <si>
    <t>Государственная программа "Развитие жилищно-коммунального и транспортного комплекса"</t>
  </si>
  <si>
    <t xml:space="preserve">Количество лет, необходимых семье, состоящий из 3 человек, для приобретения стандартной квартиры общей площадью 54 кв.м с учетом среднего годового совокупного дохода семьи </t>
  </si>
  <si>
    <t>лет</t>
  </si>
  <si>
    <t>Доля земельных участков, обеспеченных водоснабжением, от общего количества земельных участков, предоставленных многодетным семьям</t>
  </si>
  <si>
    <t>Доля земельных участков, обеспеченных электроснабжением, от общего количества земельных участков, предоставленных многодетным семьям</t>
  </si>
  <si>
    <t>Доля семей, обеспеченных доступным и комфортным жильем, от общей численности семей, признанных нуждающимися в улучшении жилищных условий</t>
  </si>
  <si>
    <t>тысяч единиц</t>
  </si>
  <si>
    <t>Число высокопроизводительных рабочих мест по разделам Е «Производство и распределение электроэнергии,  газа и воды», F «Строительство», I «Транспорт и связь»</t>
  </si>
  <si>
    <t>-</t>
  </si>
  <si>
    <t>Степень важности целевых показателей (I, II)</t>
  </si>
  <si>
    <t>II</t>
  </si>
  <si>
    <t>I</t>
  </si>
  <si>
    <t>Уровень достижения показателей государственной программы</t>
  </si>
  <si>
    <t>1.1. Основное мероприятие "Создание условий для возможности улучшения жилищных условий населения, проживающего на территории Республики Алтай"</t>
  </si>
  <si>
    <t>Коэффициент доступности жилья для населения Республики Алтай</t>
  </si>
  <si>
    <t>тыс. кВт</t>
  </si>
  <si>
    <t>Объем потребления природного газа на территории Республики Алтай</t>
  </si>
  <si>
    <t>млн.куб.м.</t>
  </si>
  <si>
    <t xml:space="preserve">Удельный вес площади жилищного фонда, оборудованного центральными системами водоснабжения  </t>
  </si>
  <si>
    <t>%;</t>
  </si>
  <si>
    <t xml:space="preserve">Количество граждан, улучшивших свои жилищные условия в текущем году  </t>
  </si>
  <si>
    <t>Количество ресурсоснабжающих организаций, которым направлены субвенции</t>
  </si>
  <si>
    <t xml:space="preserve"> %</t>
  </si>
  <si>
    <t>2.1.1</t>
  </si>
  <si>
    <t>2.2.1.</t>
  </si>
  <si>
    <t xml:space="preserve">Количество регулярных авиамаршрутов в аэропорту Горно-Алтайск </t>
  </si>
  <si>
    <t>ед</t>
  </si>
  <si>
    <t>2.3.1</t>
  </si>
  <si>
    <t>Доля протяженности автомобильных дорог общего пользования регионального значения Республики Алтай, соответствующих нормативным требованиям к транспортно-эксплуатационным показателям, в общей протяженности автомобильных дорог общего пользования регионального значения Республики Алтай</t>
  </si>
  <si>
    <t xml:space="preserve">Доля выданных технических условий на размещение объектов дорожного сервиса и иных сооружений из общего количества заявок на получение согласования на размещение объектов дорожного сервиса и иных сооружений, в границах полос отвода автомобильных дорог общего пользования регионального значения Республики Алтай </t>
  </si>
  <si>
    <t>2.3.2</t>
  </si>
  <si>
    <t>".</t>
  </si>
  <si>
    <t>Годовой максимум потребления электрической энергии бюджетными учреждениями и индивидуальными предпринимателями в зонах децентрализованного электроснабжения</t>
  </si>
  <si>
    <t>Уровень достижения показателей основных мероприятий, реализуемых Министерством регионального развития Республики Алтай</t>
  </si>
  <si>
    <t xml:space="preserve">Уровень достижения показателей основных мероприятий, реализуемых Комитетом по тарифам Республики Алтай </t>
  </si>
  <si>
    <t xml:space="preserve">Уровень достижения показателей основного мероприятия, реализуемого Государственной жилищной инспекцией Республики Алтай </t>
  </si>
  <si>
    <t>1.2.1</t>
  </si>
  <si>
    <t>Количество молодых семей, улучшивших жилищные условия (в том числе с использованием заемных средств) при оказании содействия за счет средств республиканского бюджета</t>
  </si>
  <si>
    <t>семей</t>
  </si>
  <si>
    <t>Доля молодых семей, улучшивших жилищные условия при реализации программы (в процентах от общего количества молодых семей, нуждающихся в улучшении жилищных условий)</t>
  </si>
  <si>
    <t xml:space="preserve">Доля расходов на оплату жилищно-коммунальных услуг в совокупном доходе семьи </t>
  </si>
  <si>
    <t>Доля протяженности автомобильных дорог общего пользования регионального значения Республики Алтай и искусственных сооружений на них, на которых проводились работы по содержанию, от общей протяженности автомобильных дорог общего пользования регионального значения Республики Алтай и искусственных сооружений на них</t>
  </si>
  <si>
    <t>Доля площади многоквартирных домов отремонтированных в текущем году от общей площади многоквартирных домов включенных в региональную программу</t>
  </si>
  <si>
    <t>Объем реализованной электрической энергии населению в зонах децентрализованного электроснабжения на территории Республики Алтай, на душу населения в зонах децентрализованного электроснабжения на территории Республики Алтай</t>
  </si>
  <si>
    <t>кВт/чел</t>
  </si>
  <si>
    <t>Доля подключенных организаций к Региональному сегменту из числа регулируемых организаций</t>
  </si>
  <si>
    <t>единиц</t>
  </si>
  <si>
    <t xml:space="preserve">1.2. Основное мероприятие "Развитие систем электроэнергетики Республики Алтай"                                             </t>
  </si>
  <si>
    <t>1.3. Основное мероприятие "Развитие энергосбережения и повышения энергетической эффективности в коммунальном хозяйстве, жилищной сфере и социальной сфере Республики Алтай"</t>
  </si>
  <si>
    <t>1.4. Основное мероприятие "Повышение доступности услуг водоснабжения и водоотведения, обеспечение питьевой водой нормативного качества для населения Республики Алтай"</t>
  </si>
  <si>
    <t>1.6. Основное мероприятие "Улучшение условий для жизни населения Республики Алтай, проживающего в многоквартирном жилом фонде"</t>
  </si>
  <si>
    <t>1.7. Основное мероприятие "Повышение доступности предоставления коммунальных услуг населению Республики Алтай"</t>
  </si>
  <si>
    <t>1.8. Основное мероприятие "Улучшение жилищных условий молодых семей"</t>
  </si>
  <si>
    <t>2.1. Основное мероприятие "Сохранение и развитие автомобильных дорог Республики Алтай"</t>
  </si>
  <si>
    <t>2.2.Основное мероприятие "Повышение авиационной доступности"</t>
  </si>
  <si>
    <t>2.3. Основное мероприятие "Повышение эффективности управления в сфере дорожного хозяйства в Республике Алтай"</t>
  </si>
  <si>
    <t xml:space="preserve"> "Приложение № 1</t>
  </si>
  <si>
    <t>2.4.1</t>
  </si>
  <si>
    <t xml:space="preserve">Доля муниципальных образований в Республике Алтай, в которых разработаны комплексная схема организации дорожного движения (КСОДД) и проект организации дорожного движения (ПОДД)  </t>
  </si>
  <si>
    <t>да-1;
нет-0</t>
  </si>
  <si>
    <t xml:space="preserve">Наличие разработанных комплексных  схем организации дорожного движения (КСОДД) и проектов организации дорожного движения (ПОДД)  </t>
  </si>
  <si>
    <t>2.1</t>
  </si>
  <si>
    <t>2.2</t>
  </si>
  <si>
    <t>2.3</t>
  </si>
  <si>
    <t>2.4</t>
  </si>
  <si>
    <t>1.8.1</t>
  </si>
  <si>
    <t>1.8.2</t>
  </si>
  <si>
    <t>ед.</t>
  </si>
  <si>
    <t>1.7.1</t>
  </si>
  <si>
    <t>1.6.1</t>
  </si>
  <si>
    <t>1.5.1</t>
  </si>
  <si>
    <t>1.4.1</t>
  </si>
  <si>
    <t>1.3.1</t>
  </si>
  <si>
    <t>1.1.1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</si>
  <si>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</si>
  <si>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</si>
  <si>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</si>
  <si>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</si>
  <si>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</si>
  <si>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</si>
  <si>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</si>
  <si>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</si>
  <si>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</si>
  <si>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</si>
  <si>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1.10</t>
  </si>
  <si>
    <t>1.12</t>
  </si>
  <si>
    <t>1.13</t>
  </si>
  <si>
    <t>1.14</t>
  </si>
  <si>
    <t>1</t>
  </si>
  <si>
    <t>2</t>
  </si>
  <si>
    <t>3</t>
  </si>
  <si>
    <t>4</t>
  </si>
  <si>
    <t>5</t>
  </si>
  <si>
    <t>6</t>
  </si>
  <si>
    <t>7</t>
  </si>
  <si>
    <t>8</t>
  </si>
  <si>
    <t>1.5. Основное мероприятие "Автоматизация сбора информации об установленных тарифах и надбавках, а так же об их применении"</t>
  </si>
  <si>
    <t>2.4. Основное мероприятие "Повышение безопасности дорожного движения и организация профилактики правонарушений"</t>
  </si>
  <si>
    <t>Обеспечивающая подпрограмма  "Создание условий для реализации государственной программы Республики Алтай "Развитие жилищно-коммунального и транспортного комплекса"</t>
  </si>
  <si>
    <t xml:space="preserve">Количество благоустроенных дворовых территорий </t>
  </si>
  <si>
    <t xml:space="preserve">Доля благоустроенных дворовых территорий от общего количества дворовых территорий </t>
  </si>
  <si>
    <t>1.9.1</t>
  </si>
  <si>
    <t>1.9.2</t>
  </si>
  <si>
    <t>1.15</t>
  </si>
  <si>
    <t>9</t>
  </si>
  <si>
    <t>3.1.1</t>
  </si>
  <si>
    <t>3.1. Основное мероприятие "Повышение эффективности государственного управления в Министерстве регионального развития Республики Алтай"</t>
  </si>
  <si>
    <t>3.2 . Основное мероприятие "Повышение эффективности государственного управления в Государственной жилищной инспекции Республики Алтай"</t>
  </si>
  <si>
    <t>3.2.1</t>
  </si>
  <si>
    <t>3.3.1</t>
  </si>
  <si>
    <t>3.3. Основное мероприятие "Повышение эффективности государственного управления в Комитете по тарифам Республики Алтай"</t>
  </si>
  <si>
    <t>Наличие откорректированных документов территориального планирования муниципальных образований Республики Алтай</t>
  </si>
  <si>
    <t>1.1.2</t>
  </si>
  <si>
    <t>1.9. Основное мероприятие  "Формирование современной городской среды в Республике Алтай"</t>
  </si>
  <si>
    <t>1.16</t>
  </si>
  <si>
    <t>Площадь благоустроенных муниципальных территорий общего пользования</t>
  </si>
  <si>
    <t>тыс. кв.м</t>
  </si>
  <si>
    <t>1.9.3</t>
  </si>
  <si>
    <t>10</t>
  </si>
  <si>
    <t xml:space="preserve">Охват населения благоустроенными дворовыми территориями </t>
  </si>
  <si>
    <t>100 процентов муниципальных образований - получателей субсидии утвердили дизайн-проект</t>
  </si>
  <si>
    <t>Принятие решения о выборе парка, подлежащего благоустройству в 2017 году, с учетом результатов общественного обсуждения</t>
  </si>
  <si>
    <t xml:space="preserve">Утверждение дизайн-проекта обустройства парка и перечня
мероприятий по обустройству, подлежащих реализации в 2017 году, с учетом результатов
общественных обсуждений продолжительностью не менее 30 дней со
дня объявления обсуждения </t>
  </si>
  <si>
    <t>1.17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</si>
  <si>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</si>
  <si>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</si>
  <si>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</si>
  <si>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</si>
  <si>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</si>
  <si>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</si>
  <si>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</si>
  <si>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</si>
  <si>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</si>
  <si>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 xml:space="preserve">Доля благоустроенных муниципальных территорий общего пользования, от общего количества таких территорий </t>
  </si>
  <si>
    <t xml:space="preserve">% </t>
  </si>
  <si>
    <t>Утверждение и опубликование порядка и сроков представления, рассмотрения и оценки предложений граждан организаций о выборе парка, подлежащего благоустройству в 2017 году, и перечня работ по благоустройству</t>
  </si>
  <si>
    <t>Корректировка государственной программы Республики Алтай, включающей мероприятие по формированию современной городской среды на 2017 год</t>
  </si>
  <si>
    <t>да - 1;
нет-0</t>
  </si>
  <si>
    <t>Принятие (изменение) закона Республики Алтай об ответственности за нарушение муниципальных правил благоустройства, в котором в том числе предусмотрено повышение с 1 января 2021 г. административной ответственности для лиц, не обеспечивших благоустройство принадлежащих им объектов в соответствии требованиями правил благоустройства муниципальных образований</t>
  </si>
  <si>
    <t>Представление в Министерство
строительства и жилищно- коммунального хозяйства Российской Федерации на конкурс не менее двух реализованных в 2017 год лучших проектов по благоустройству
общественных территорий</t>
  </si>
  <si>
    <t>Принятие нормативного правового акта высшего должностного лица Республики Алтай (руководителя высшего исполнительного органа государственной власти субъекта Российской Федерации) о создании межведомственной комиссии</t>
  </si>
  <si>
    <t>100 процентов муниципальных
образований - получателей субсидии  из республиканского бюджета Республики Алтай опубликовали соответствующие требованиям муниципальные программы в установленный срок</t>
  </si>
  <si>
    <t>100 процентов муниципальных образований - получателей субсидии из республиканского бюджета Республики Алтай утвердили соответствующие требованиям муниципальные программы в установленный срок</t>
  </si>
  <si>
    <t>Утверждение нормативным правовым актом Республики Алтай правил предоставления и распределения субсидий местным бюджетам в целях софинансирования
мероприятий по благоустройству парков</t>
  </si>
  <si>
    <t>Утверждение органами местного самоуправления поселений (городского округа), в состав которых входят населенные пункты с численностью населения свыше 1000 человек, правил благоустройства (с учетом общественных обсуждений)</t>
  </si>
  <si>
    <t>Доля организаций коммунального комплекса с долей участия в уставном капитале субъектов Российской Федерации и (или) муниципальных образований не более чем 25 процентов, осуществляющих производство товаров, оказание услуг по электро-, газо-, тепло-, водоснабжению, водоотведению, очистке сточных вод, а также эксплуатацию объектов для утилизации (захоронения) твердых коммунальных отходов, использующих объекты коммунальной инфраструктуры на праве частной собственности, по договору аренды или концессионному соглашению</t>
  </si>
  <si>
    <t>4. Приложение № 1 к государственной программе Республики Алтай изложить в следующей редакции:</t>
  </si>
  <si>
    <t>1.18</t>
  </si>
  <si>
    <t>км.</t>
  </si>
  <si>
    <t>Протяженность линий электропередач, построенных рамках реализации инвестиционных программ территориальными сетевыми организациями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</si>
</sst>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0.0"/>
    <numFmt numFmtId="186" formatCode="_-* #,##0.0_р_._-;\-* #,##0.0_р_._-;_-* &quot;-&quot;?_р_._-;_-@_-"/>
    <numFmt numFmtId="187" formatCode="#,##0.0_ ;\-#,##0.0\ "/>
    <numFmt numFmtId="188" formatCode="#,##0.00_ ;\-#,##0.00\ "/>
    <numFmt numFmtId="189" formatCode="#,##0.0"/>
    <numFmt numFmtId="190" formatCode="0.0%"/>
    <numFmt numFmtId="191" formatCode="0.000"/>
    <numFmt numFmtId="192" formatCode="0.00000"/>
    <numFmt numFmtId="193" formatCode="0.0000"/>
    <numFmt numFmtId="194" formatCode="0.000000"/>
    <numFmt numFmtId="195" formatCode="_-* #,##0.0\ _р_._-;\-* #,##0.0\ _р_._-;_-* &quot;-&quot;?\ _р_._-;_-@_-"/>
    <numFmt numFmtId="196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/>
    </xf>
    <xf numFmtId="185" fontId="1" fillId="0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="110" zoomScaleNormal="110" zoomScalePageLayoutView="0" workbookViewId="0" topLeftCell="A1">
      <selection activeCell="H91" sqref="H91"/>
    </sheetView>
  </sheetViews>
  <sheetFormatPr defaultColWidth="9.00390625" defaultRowHeight="12.75"/>
  <cols>
    <col min="1" max="1" width="8.75390625" style="17" customWidth="1"/>
    <col min="2" max="2" width="34.875" style="17" customWidth="1"/>
    <col min="3" max="3" width="12.125" style="17" customWidth="1"/>
    <col min="4" max="4" width="10.25390625" style="1" customWidth="1"/>
    <col min="5" max="5" width="9.125" style="1" customWidth="1"/>
    <col min="6" max="6" width="11.375" style="1" customWidth="1"/>
    <col min="7" max="7" width="9.125" style="1" customWidth="1"/>
    <col min="8" max="9" width="10.375" style="1" customWidth="1"/>
    <col min="10" max="12" width="9.125" style="1" customWidth="1"/>
    <col min="13" max="13" width="10.375" style="1" customWidth="1"/>
    <col min="14" max="14" width="17.125" style="17" customWidth="1"/>
    <col min="15" max="16384" width="9.125" style="1" customWidth="1"/>
  </cols>
  <sheetData>
    <row r="1" spans="2:14" ht="19.5" customHeight="1">
      <c r="B1" s="36" t="s">
        <v>197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ht="12.75">
      <c r="M2" s="17" t="s">
        <v>107</v>
      </c>
    </row>
    <row r="3" spans="11:14" ht="12.75">
      <c r="K3" s="32" t="s">
        <v>20</v>
      </c>
      <c r="L3" s="32"/>
      <c r="M3" s="32"/>
      <c r="N3" s="32"/>
    </row>
    <row r="4" spans="11:14" ht="12.75">
      <c r="K4" s="32" t="s">
        <v>21</v>
      </c>
      <c r="L4" s="32"/>
      <c r="M4" s="32"/>
      <c r="N4" s="32"/>
    </row>
    <row r="5" spans="11:14" ht="12.75">
      <c r="K5" s="32" t="s">
        <v>22</v>
      </c>
      <c r="L5" s="32"/>
      <c r="M5" s="32"/>
      <c r="N5" s="32"/>
    </row>
    <row r="7" spans="5:6" ht="14.25">
      <c r="E7" s="19"/>
      <c r="F7" s="20" t="s">
        <v>24</v>
      </c>
    </row>
    <row r="9" spans="1:14" ht="16.5" customHeight="1">
      <c r="A9" s="37" t="s">
        <v>3</v>
      </c>
      <c r="B9" s="37" t="s">
        <v>25</v>
      </c>
      <c r="C9" s="37" t="s">
        <v>26</v>
      </c>
      <c r="D9" s="37" t="s">
        <v>27</v>
      </c>
      <c r="E9" s="38"/>
      <c r="F9" s="38"/>
      <c r="G9" s="38"/>
      <c r="H9" s="38"/>
      <c r="I9" s="38"/>
      <c r="J9" s="38"/>
      <c r="K9" s="38"/>
      <c r="L9" s="38"/>
      <c r="M9" s="38"/>
      <c r="N9" s="34" t="s">
        <v>60</v>
      </c>
    </row>
    <row r="10" spans="1:14" ht="12.75">
      <c r="A10" s="38"/>
      <c r="B10" s="38"/>
      <c r="C10" s="38"/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34"/>
    </row>
    <row r="11" spans="1:14" ht="12.75">
      <c r="A11" s="38"/>
      <c r="B11" s="38"/>
      <c r="C11" s="38"/>
      <c r="D11" s="4" t="s">
        <v>14</v>
      </c>
      <c r="E11" s="4" t="s">
        <v>15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34"/>
    </row>
    <row r="12" spans="1:14" ht="12.75">
      <c r="A12" s="33" t="s">
        <v>51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"/>
    </row>
    <row r="13" spans="1:14" ht="38.25">
      <c r="A13" s="12" t="s">
        <v>139</v>
      </c>
      <c r="B13" s="2" t="s">
        <v>28</v>
      </c>
      <c r="C13" s="2" t="s">
        <v>48</v>
      </c>
      <c r="D13" s="3">
        <v>18.7</v>
      </c>
      <c r="E13" s="3">
        <v>18.9</v>
      </c>
      <c r="F13" s="3">
        <v>19.1</v>
      </c>
      <c r="G13" s="3">
        <v>19.7</v>
      </c>
      <c r="H13" s="5">
        <f>(4149500+105000)/(213703*1.009)</f>
        <v>19.730893064834333</v>
      </c>
      <c r="I13" s="3">
        <v>20.2</v>
      </c>
      <c r="J13" s="3">
        <v>20.7</v>
      </c>
      <c r="K13" s="3">
        <v>21</v>
      </c>
      <c r="L13" s="3">
        <v>21.5</v>
      </c>
      <c r="M13" s="3">
        <v>22</v>
      </c>
      <c r="N13" s="3" t="s">
        <v>62</v>
      </c>
    </row>
    <row r="14" spans="1:14" ht="55.5" customHeight="1">
      <c r="A14" s="12" t="s">
        <v>140</v>
      </c>
      <c r="B14" s="2" t="s">
        <v>42</v>
      </c>
      <c r="C14" s="3" t="s">
        <v>29</v>
      </c>
      <c r="D14" s="15">
        <v>2</v>
      </c>
      <c r="E14" s="15">
        <v>2</v>
      </c>
      <c r="F14" s="15">
        <v>2</v>
      </c>
      <c r="G14" s="15">
        <v>2</v>
      </c>
      <c r="H14" s="15">
        <f>(105000/4148200)*100</f>
        <v>2.531218359770503</v>
      </c>
      <c r="I14" s="15">
        <v>2.7</v>
      </c>
      <c r="J14" s="15">
        <v>2.7</v>
      </c>
      <c r="K14" s="15">
        <v>2.9</v>
      </c>
      <c r="L14" s="15">
        <v>3.1</v>
      </c>
      <c r="M14" s="15">
        <v>3.6</v>
      </c>
      <c r="N14" s="3" t="s">
        <v>62</v>
      </c>
    </row>
    <row r="15" spans="1:14" ht="27.75" customHeight="1">
      <c r="A15" s="12" t="s">
        <v>141</v>
      </c>
      <c r="B15" s="2" t="s">
        <v>30</v>
      </c>
      <c r="C15" s="3" t="s">
        <v>29</v>
      </c>
      <c r="D15" s="3">
        <v>38.2</v>
      </c>
      <c r="E15" s="3">
        <v>38</v>
      </c>
      <c r="F15" s="3">
        <v>37.8</v>
      </c>
      <c r="G15" s="3">
        <v>37.5</v>
      </c>
      <c r="H15" s="3">
        <v>37.4</v>
      </c>
      <c r="I15" s="3">
        <v>37.2</v>
      </c>
      <c r="J15" s="3">
        <v>36.9</v>
      </c>
      <c r="K15" s="3">
        <v>36.6</v>
      </c>
      <c r="L15" s="3">
        <v>36.2</v>
      </c>
      <c r="M15" s="3">
        <v>35.5</v>
      </c>
      <c r="N15" s="3" t="s">
        <v>61</v>
      </c>
    </row>
    <row r="16" spans="1:14" ht="89.25" customHeight="1">
      <c r="A16" s="12" t="s">
        <v>142</v>
      </c>
      <c r="B16" s="2" t="s">
        <v>2</v>
      </c>
      <c r="C16" s="3" t="s">
        <v>29</v>
      </c>
      <c r="D16" s="3">
        <v>83.6</v>
      </c>
      <c r="E16" s="3">
        <v>80.5</v>
      </c>
      <c r="F16" s="3">
        <v>80.7</v>
      </c>
      <c r="G16" s="3">
        <v>80.3</v>
      </c>
      <c r="H16" s="3">
        <v>80.2</v>
      </c>
      <c r="I16" s="3">
        <v>87.6</v>
      </c>
      <c r="J16" s="3">
        <v>81.8</v>
      </c>
      <c r="K16" s="3">
        <v>81.8</v>
      </c>
      <c r="L16" s="3">
        <v>81.8</v>
      </c>
      <c r="M16" s="3">
        <v>81.8</v>
      </c>
      <c r="N16" s="3" t="s">
        <v>62</v>
      </c>
    </row>
    <row r="17" spans="1:14" ht="76.5">
      <c r="A17" s="12" t="s">
        <v>143</v>
      </c>
      <c r="B17" s="2" t="s">
        <v>31</v>
      </c>
      <c r="C17" s="3" t="s">
        <v>29</v>
      </c>
      <c r="D17" s="3">
        <v>57.4</v>
      </c>
      <c r="E17" s="3">
        <v>72.1</v>
      </c>
      <c r="F17" s="3">
        <v>72</v>
      </c>
      <c r="G17" s="3">
        <v>71.5</v>
      </c>
      <c r="H17" s="3">
        <v>71</v>
      </c>
      <c r="I17" s="3">
        <v>76.8</v>
      </c>
      <c r="J17" s="3">
        <v>77.1</v>
      </c>
      <c r="K17" s="3">
        <v>77.1</v>
      </c>
      <c r="L17" s="3">
        <v>77.1</v>
      </c>
      <c r="M17" s="3">
        <v>77.1</v>
      </c>
      <c r="N17" s="3" t="s">
        <v>62</v>
      </c>
    </row>
    <row r="18" spans="1:14" ht="92.25" customHeight="1">
      <c r="A18" s="12" t="s">
        <v>144</v>
      </c>
      <c r="B18" s="2" t="s">
        <v>44</v>
      </c>
      <c r="C18" s="2" t="s">
        <v>29</v>
      </c>
      <c r="D18" s="4">
        <v>0</v>
      </c>
      <c r="E18" s="4">
        <v>0.5</v>
      </c>
      <c r="F18" s="4">
        <v>6.8</v>
      </c>
      <c r="G18" s="4">
        <v>7.2</v>
      </c>
      <c r="H18" s="4">
        <v>10.6</v>
      </c>
      <c r="I18" s="4">
        <v>13.8</v>
      </c>
      <c r="J18" s="4">
        <v>17</v>
      </c>
      <c r="K18" s="4">
        <v>20</v>
      </c>
      <c r="L18" s="4">
        <v>20</v>
      </c>
      <c r="M18" s="4">
        <v>20</v>
      </c>
      <c r="N18" s="3" t="s">
        <v>62</v>
      </c>
    </row>
    <row r="19" spans="1:14" ht="39.75" customHeight="1">
      <c r="A19" s="12" t="s">
        <v>145</v>
      </c>
      <c r="B19" s="2" t="s">
        <v>43</v>
      </c>
      <c r="C19" s="2" t="s">
        <v>50</v>
      </c>
      <c r="D19" s="2">
        <v>76.6</v>
      </c>
      <c r="E19" s="2">
        <v>80.6</v>
      </c>
      <c r="F19" s="2">
        <v>85</v>
      </c>
      <c r="G19" s="2">
        <v>94</v>
      </c>
      <c r="H19" s="2">
        <v>105</v>
      </c>
      <c r="I19" s="2">
        <v>115</v>
      </c>
      <c r="J19" s="2">
        <v>118</v>
      </c>
      <c r="K19" s="2">
        <v>130</v>
      </c>
      <c r="L19" s="2">
        <v>143</v>
      </c>
      <c r="M19" s="2">
        <v>170</v>
      </c>
      <c r="N19" s="3" t="s">
        <v>62</v>
      </c>
    </row>
    <row r="20" spans="1:14" ht="79.5" customHeight="1">
      <c r="A20" s="26" t="s">
        <v>146</v>
      </c>
      <c r="B20" s="11" t="s">
        <v>58</v>
      </c>
      <c r="C20" s="27" t="s">
        <v>57</v>
      </c>
      <c r="D20" s="27" t="s">
        <v>59</v>
      </c>
      <c r="E20" s="27" t="s">
        <v>59</v>
      </c>
      <c r="F20" s="27" t="s">
        <v>59</v>
      </c>
      <c r="G20" s="27" t="s">
        <v>59</v>
      </c>
      <c r="H20" s="27">
        <f>1.53+1.15+0.01</f>
        <v>2.6899999999999995</v>
      </c>
      <c r="I20" s="27">
        <f>1.56+1.18+0.01</f>
        <v>2.75</v>
      </c>
      <c r="J20" s="27">
        <f>1.6+1.21+0.01</f>
        <v>2.82</v>
      </c>
      <c r="K20" s="27">
        <f>1.64+1.24+0.01</f>
        <v>2.8899999999999997</v>
      </c>
      <c r="L20" s="27">
        <f>1.69+1.27+0.01</f>
        <v>2.9699999999999998</v>
      </c>
      <c r="M20" s="27">
        <f>1.73+1.3+0.01</f>
        <v>3.04</v>
      </c>
      <c r="N20" s="28" t="s">
        <v>62</v>
      </c>
    </row>
    <row r="21" spans="1:14" ht="42" customHeight="1">
      <c r="A21" s="12" t="s">
        <v>155</v>
      </c>
      <c r="B21" s="2" t="s">
        <v>170</v>
      </c>
      <c r="C21" s="2" t="s">
        <v>29</v>
      </c>
      <c r="D21" s="2" t="s">
        <v>59</v>
      </c>
      <c r="E21" s="3" t="s">
        <v>59</v>
      </c>
      <c r="F21" s="3" t="s">
        <v>59</v>
      </c>
      <c r="G21" s="3" t="s">
        <v>59</v>
      </c>
      <c r="H21" s="3" t="s">
        <v>59</v>
      </c>
      <c r="I21" s="13" t="s">
        <v>59</v>
      </c>
      <c r="J21" s="2">
        <v>23.1</v>
      </c>
      <c r="K21" s="3" t="s">
        <v>59</v>
      </c>
      <c r="L21" s="3" t="s">
        <v>59</v>
      </c>
      <c r="M21" s="13" t="s">
        <v>59</v>
      </c>
      <c r="N21" s="28" t="s">
        <v>62</v>
      </c>
    </row>
    <row r="22" spans="1:14" ht="56.25" customHeight="1">
      <c r="A22" s="12" t="s">
        <v>169</v>
      </c>
      <c r="B22" s="2" t="s">
        <v>184</v>
      </c>
      <c r="C22" s="2" t="s">
        <v>185</v>
      </c>
      <c r="D22" s="2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13" t="s">
        <v>59</v>
      </c>
      <c r="J22" s="2">
        <v>47.6</v>
      </c>
      <c r="K22" s="3" t="s">
        <v>59</v>
      </c>
      <c r="L22" s="3" t="s">
        <v>59</v>
      </c>
      <c r="M22" s="13" t="s">
        <v>59</v>
      </c>
      <c r="N22" s="28" t="s">
        <v>62</v>
      </c>
    </row>
    <row r="23" spans="1:14" ht="12" customHeight="1">
      <c r="A23" s="21">
        <v>1</v>
      </c>
      <c r="B23" s="40" t="s">
        <v>18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4" ht="80.25" customHeight="1">
      <c r="A24" s="12" t="s">
        <v>125</v>
      </c>
      <c r="B24" s="2" t="s">
        <v>33</v>
      </c>
      <c r="C24" s="2" t="s">
        <v>34</v>
      </c>
      <c r="D24" s="3">
        <v>9.9</v>
      </c>
      <c r="E24" s="3">
        <v>10</v>
      </c>
      <c r="F24" s="3">
        <v>10</v>
      </c>
      <c r="G24" s="3">
        <v>10</v>
      </c>
      <c r="H24" s="5">
        <f>2530353.603/(213703*1.009)</f>
        <v>11.734901012342524</v>
      </c>
      <c r="I24" s="3">
        <v>11.7</v>
      </c>
      <c r="J24" s="3">
        <v>11.8</v>
      </c>
      <c r="K24" s="3">
        <v>12</v>
      </c>
      <c r="L24" s="3">
        <v>12.5</v>
      </c>
      <c r="M24" s="3">
        <v>13</v>
      </c>
      <c r="N24" s="3" t="s">
        <v>61</v>
      </c>
    </row>
    <row r="25" spans="1:20" ht="64.5" customHeight="1">
      <c r="A25" s="12" t="s">
        <v>126</v>
      </c>
      <c r="B25" s="2" t="s">
        <v>54</v>
      </c>
      <c r="C25" s="2" t="s">
        <v>29</v>
      </c>
      <c r="D25" s="3">
        <v>0</v>
      </c>
      <c r="E25" s="3">
        <v>0</v>
      </c>
      <c r="F25" s="3">
        <v>1.51</v>
      </c>
      <c r="G25" s="3">
        <v>3.23</v>
      </c>
      <c r="H25" s="8">
        <f>(50/1777)*100</f>
        <v>2.8137310073157007</v>
      </c>
      <c r="I25" s="16">
        <v>3.7</v>
      </c>
      <c r="J25" s="16">
        <v>3.7</v>
      </c>
      <c r="K25" s="16">
        <v>3.7</v>
      </c>
      <c r="L25" s="16">
        <v>3.7</v>
      </c>
      <c r="M25" s="16">
        <v>3.7</v>
      </c>
      <c r="N25" s="3" t="s">
        <v>62</v>
      </c>
      <c r="T25" s="9"/>
    </row>
    <row r="26" spans="1:20" ht="67.5" customHeight="1">
      <c r="A26" s="12" t="s">
        <v>127</v>
      </c>
      <c r="B26" s="2" t="s">
        <v>55</v>
      </c>
      <c r="C26" s="2" t="s">
        <v>29</v>
      </c>
      <c r="D26" s="3">
        <v>0</v>
      </c>
      <c r="E26" s="2">
        <v>0</v>
      </c>
      <c r="F26" s="2">
        <v>8.63</v>
      </c>
      <c r="G26" s="2">
        <v>13.06</v>
      </c>
      <c r="H26" s="8">
        <f>(584/1777)*100</f>
        <v>32.864378165447384</v>
      </c>
      <c r="I26" s="16">
        <v>41.2</v>
      </c>
      <c r="J26" s="16">
        <v>45.3</v>
      </c>
      <c r="K26" s="16">
        <v>48.9</v>
      </c>
      <c r="L26" s="16">
        <v>48.9</v>
      </c>
      <c r="M26" s="16">
        <v>48.9</v>
      </c>
      <c r="N26" s="3" t="s">
        <v>62</v>
      </c>
      <c r="T26" s="9"/>
    </row>
    <row r="27" spans="1:14" ht="65.25" customHeight="1">
      <c r="A27" s="12" t="s">
        <v>128</v>
      </c>
      <c r="B27" s="2" t="s">
        <v>56</v>
      </c>
      <c r="C27" s="2" t="s">
        <v>29</v>
      </c>
      <c r="D27" s="3">
        <v>0.02</v>
      </c>
      <c r="E27" s="3">
        <v>0.67</v>
      </c>
      <c r="F27" s="3">
        <v>0.03</v>
      </c>
      <c r="G27" s="3">
        <v>2</v>
      </c>
      <c r="H27" s="5">
        <f>(408/10594)*100</f>
        <v>3.851236548989995</v>
      </c>
      <c r="I27" s="3">
        <v>6.5</v>
      </c>
      <c r="J27" s="3">
        <v>7</v>
      </c>
      <c r="K27" s="3">
        <v>8</v>
      </c>
      <c r="L27" s="3">
        <v>8</v>
      </c>
      <c r="M27" s="3">
        <v>8</v>
      </c>
      <c r="N27" s="3" t="s">
        <v>62</v>
      </c>
    </row>
    <row r="28" spans="1:14" ht="81.75" customHeight="1">
      <c r="A28" s="12" t="s">
        <v>129</v>
      </c>
      <c r="B28" s="2" t="s">
        <v>52</v>
      </c>
      <c r="C28" s="2" t="s">
        <v>53</v>
      </c>
      <c r="D28" s="3">
        <v>0</v>
      </c>
      <c r="E28" s="3">
        <v>8</v>
      </c>
      <c r="F28" s="3">
        <v>7.5</v>
      </c>
      <c r="G28" s="3">
        <v>7</v>
      </c>
      <c r="H28" s="5">
        <v>6.5</v>
      </c>
      <c r="I28" s="3">
        <v>6.5</v>
      </c>
      <c r="J28" s="3">
        <v>6</v>
      </c>
      <c r="K28" s="3">
        <v>6</v>
      </c>
      <c r="L28" s="3">
        <v>6</v>
      </c>
      <c r="M28" s="3">
        <v>6</v>
      </c>
      <c r="N28" s="3" t="s">
        <v>61</v>
      </c>
    </row>
    <row r="29" spans="1:14" ht="33" customHeight="1">
      <c r="A29" s="12" t="s">
        <v>130</v>
      </c>
      <c r="B29" s="2" t="s">
        <v>39</v>
      </c>
      <c r="C29" s="2" t="s">
        <v>23</v>
      </c>
      <c r="D29" s="3">
        <v>281</v>
      </c>
      <c r="E29" s="3">
        <v>303</v>
      </c>
      <c r="F29" s="3">
        <v>340</v>
      </c>
      <c r="G29" s="3">
        <v>570</v>
      </c>
      <c r="H29" s="3">
        <v>234</v>
      </c>
      <c r="I29" s="3">
        <v>252</v>
      </c>
      <c r="J29" s="3">
        <v>300</v>
      </c>
      <c r="K29" s="3">
        <v>310</v>
      </c>
      <c r="L29" s="3">
        <v>320</v>
      </c>
      <c r="M29" s="3">
        <v>330</v>
      </c>
      <c r="N29" s="3" t="s">
        <v>62</v>
      </c>
    </row>
    <row r="30" spans="1:16" ht="80.25" customHeight="1">
      <c r="A30" s="12" t="s">
        <v>131</v>
      </c>
      <c r="B30" s="2" t="s">
        <v>41</v>
      </c>
      <c r="C30" s="2" t="s">
        <v>29</v>
      </c>
      <c r="D30" s="3">
        <v>0</v>
      </c>
      <c r="E30" s="3">
        <v>0</v>
      </c>
      <c r="F30" s="3">
        <v>57.3</v>
      </c>
      <c r="G30" s="3">
        <v>29.42</v>
      </c>
      <c r="H30" s="8">
        <v>42.4</v>
      </c>
      <c r="I30" s="3">
        <v>7.97</v>
      </c>
      <c r="J30" s="3">
        <v>14.4</v>
      </c>
      <c r="K30" s="3">
        <v>0</v>
      </c>
      <c r="L30" s="3">
        <v>0</v>
      </c>
      <c r="M30" s="3">
        <v>0</v>
      </c>
      <c r="N30" s="3" t="s">
        <v>62</v>
      </c>
      <c r="P30" s="14"/>
    </row>
    <row r="31" spans="1:14" ht="42" customHeight="1">
      <c r="A31" s="12" t="s">
        <v>132</v>
      </c>
      <c r="B31" s="2" t="s">
        <v>37</v>
      </c>
      <c r="C31" s="3" t="s">
        <v>29</v>
      </c>
      <c r="D31" s="3">
        <v>12.8</v>
      </c>
      <c r="E31" s="3">
        <v>12</v>
      </c>
      <c r="F31" s="3">
        <v>11</v>
      </c>
      <c r="G31" s="3">
        <v>10</v>
      </c>
      <c r="H31" s="3">
        <v>9</v>
      </c>
      <c r="I31" s="3">
        <v>19.5</v>
      </c>
      <c r="J31" s="3">
        <v>19.5</v>
      </c>
      <c r="K31" s="3">
        <v>19.5</v>
      </c>
      <c r="L31" s="3">
        <v>19.5</v>
      </c>
      <c r="M31" s="3">
        <v>19.5</v>
      </c>
      <c r="N31" s="3" t="s">
        <v>61</v>
      </c>
    </row>
    <row r="32" spans="1:14" ht="51" customHeight="1" hidden="1">
      <c r="A32" s="12" t="s">
        <v>17</v>
      </c>
      <c r="B32" s="2" t="s">
        <v>35</v>
      </c>
      <c r="C32" s="2" t="s">
        <v>36</v>
      </c>
      <c r="D32" s="3">
        <v>73</v>
      </c>
      <c r="E32" s="3">
        <v>67</v>
      </c>
      <c r="F32" s="3">
        <v>62</v>
      </c>
      <c r="G32" s="3">
        <v>57</v>
      </c>
      <c r="H32" s="3">
        <v>52</v>
      </c>
      <c r="I32" s="3">
        <v>47</v>
      </c>
      <c r="J32" s="3">
        <v>42</v>
      </c>
      <c r="K32" s="3">
        <v>37</v>
      </c>
      <c r="L32" s="3">
        <v>32</v>
      </c>
      <c r="M32" s="3">
        <v>27</v>
      </c>
      <c r="N32" s="3"/>
    </row>
    <row r="33" spans="1:14" ht="41.25" customHeight="1">
      <c r="A33" s="12" t="s">
        <v>133</v>
      </c>
      <c r="B33" s="2" t="s">
        <v>38</v>
      </c>
      <c r="C33" s="3" t="s">
        <v>29</v>
      </c>
      <c r="D33" s="3">
        <v>12</v>
      </c>
      <c r="E33" s="3">
        <v>11</v>
      </c>
      <c r="F33" s="3">
        <v>10</v>
      </c>
      <c r="G33" s="3">
        <v>9</v>
      </c>
      <c r="H33" s="3">
        <v>8</v>
      </c>
      <c r="I33" s="3">
        <v>14</v>
      </c>
      <c r="J33" s="3">
        <v>14</v>
      </c>
      <c r="K33" s="3">
        <v>14</v>
      </c>
      <c r="L33" s="3">
        <v>14</v>
      </c>
      <c r="M33" s="3">
        <v>14</v>
      </c>
      <c r="N33" s="3" t="s">
        <v>61</v>
      </c>
    </row>
    <row r="34" spans="1:14" ht="71.25" customHeight="1">
      <c r="A34" s="12" t="s">
        <v>135</v>
      </c>
      <c r="B34" s="2" t="s">
        <v>45</v>
      </c>
      <c r="C34" s="3" t="s">
        <v>97</v>
      </c>
      <c r="D34" s="3">
        <v>29</v>
      </c>
      <c r="E34" s="3">
        <v>16</v>
      </c>
      <c r="F34" s="3">
        <v>12</v>
      </c>
      <c r="G34" s="3">
        <v>14</v>
      </c>
      <c r="H34" s="3">
        <v>23</v>
      </c>
      <c r="I34" s="3">
        <v>23</v>
      </c>
      <c r="J34" s="3">
        <v>0</v>
      </c>
      <c r="K34" s="3">
        <v>0</v>
      </c>
      <c r="L34" s="3">
        <v>0</v>
      </c>
      <c r="M34" s="3">
        <v>0</v>
      </c>
      <c r="N34" s="3" t="s">
        <v>61</v>
      </c>
    </row>
    <row r="35" spans="1:14" ht="204" customHeight="1">
      <c r="A35" s="12" t="s">
        <v>134</v>
      </c>
      <c r="B35" s="2" t="s">
        <v>196</v>
      </c>
      <c r="C35" s="3" t="s">
        <v>29</v>
      </c>
      <c r="D35" s="3">
        <v>55.55</v>
      </c>
      <c r="E35" s="3">
        <v>56</v>
      </c>
      <c r="F35" s="3">
        <v>57</v>
      </c>
      <c r="G35" s="3">
        <v>57.5</v>
      </c>
      <c r="H35" s="6">
        <f>(25/43)*100</f>
        <v>58.139534883720934</v>
      </c>
      <c r="I35" s="3">
        <v>62</v>
      </c>
      <c r="J35" s="3">
        <v>64</v>
      </c>
      <c r="K35" s="3">
        <v>64</v>
      </c>
      <c r="L35" s="3">
        <v>67.7</v>
      </c>
      <c r="M35" s="3">
        <v>69</v>
      </c>
      <c r="N35" s="3" t="s">
        <v>61</v>
      </c>
    </row>
    <row r="36" spans="1:14" ht="66.75" customHeight="1">
      <c r="A36" s="12" t="s">
        <v>136</v>
      </c>
      <c r="B36" s="2" t="s">
        <v>93</v>
      </c>
      <c r="C36" s="2" t="s">
        <v>29</v>
      </c>
      <c r="D36" s="3" t="s">
        <v>59</v>
      </c>
      <c r="E36" s="2" t="s">
        <v>59</v>
      </c>
      <c r="F36" s="2" t="s">
        <v>59</v>
      </c>
      <c r="G36" s="7" t="s">
        <v>59</v>
      </c>
      <c r="H36" s="7" t="s">
        <v>59</v>
      </c>
      <c r="I36" s="7">
        <v>4.9</v>
      </c>
      <c r="J36" s="7">
        <v>5</v>
      </c>
      <c r="K36" s="7">
        <v>5</v>
      </c>
      <c r="L36" s="7">
        <v>5</v>
      </c>
      <c r="M36" s="7">
        <v>5</v>
      </c>
      <c r="N36" s="3" t="s">
        <v>61</v>
      </c>
    </row>
    <row r="37" spans="1:14" ht="102.75" customHeight="1">
      <c r="A37" s="12" t="s">
        <v>137</v>
      </c>
      <c r="B37" s="2" t="s">
        <v>94</v>
      </c>
      <c r="C37" s="2" t="s">
        <v>95</v>
      </c>
      <c r="D37" s="2" t="s">
        <v>59</v>
      </c>
      <c r="E37" s="3" t="s">
        <v>59</v>
      </c>
      <c r="F37" s="3" t="s">
        <v>59</v>
      </c>
      <c r="G37" s="3" t="s">
        <v>59</v>
      </c>
      <c r="H37" s="3" t="s">
        <v>59</v>
      </c>
      <c r="I37" s="2">
        <v>538</v>
      </c>
      <c r="J37" s="2">
        <v>538</v>
      </c>
      <c r="K37" s="2">
        <v>538</v>
      </c>
      <c r="L37" s="2">
        <v>538</v>
      </c>
      <c r="M37" s="2">
        <v>538</v>
      </c>
      <c r="N37" s="3" t="s">
        <v>61</v>
      </c>
    </row>
    <row r="38" spans="1:14" ht="54.75" customHeight="1">
      <c r="A38" s="12" t="s">
        <v>138</v>
      </c>
      <c r="B38" s="2" t="s">
        <v>91</v>
      </c>
      <c r="C38" s="3" t="s">
        <v>29</v>
      </c>
      <c r="D38" s="2" t="s">
        <v>59</v>
      </c>
      <c r="E38" s="3" t="s">
        <v>59</v>
      </c>
      <c r="F38" s="3" t="s">
        <v>59</v>
      </c>
      <c r="G38" s="3" t="s">
        <v>59</v>
      </c>
      <c r="H38" s="3" t="s">
        <v>59</v>
      </c>
      <c r="I38" s="3">
        <v>22</v>
      </c>
      <c r="J38" s="3">
        <v>22</v>
      </c>
      <c r="K38" s="3">
        <v>22</v>
      </c>
      <c r="L38" s="3">
        <v>22</v>
      </c>
      <c r="M38" s="3">
        <v>22</v>
      </c>
      <c r="N38" s="3" t="s">
        <v>61</v>
      </c>
    </row>
    <row r="39" spans="1:14" ht="45" customHeight="1">
      <c r="A39" s="12" t="s">
        <v>154</v>
      </c>
      <c r="B39" s="13" t="s">
        <v>151</v>
      </c>
      <c r="C39" s="13" t="s">
        <v>29</v>
      </c>
      <c r="D39" s="2" t="s">
        <v>59</v>
      </c>
      <c r="E39" s="3" t="s">
        <v>59</v>
      </c>
      <c r="F39" s="3" t="s">
        <v>59</v>
      </c>
      <c r="G39" s="3" t="s">
        <v>59</v>
      </c>
      <c r="H39" s="3" t="s">
        <v>59</v>
      </c>
      <c r="I39" s="13" t="s">
        <v>59</v>
      </c>
      <c r="J39" s="3">
        <v>24.2</v>
      </c>
      <c r="K39" s="3" t="s">
        <v>59</v>
      </c>
      <c r="L39" s="3" t="s">
        <v>59</v>
      </c>
      <c r="M39" s="13" t="s">
        <v>59</v>
      </c>
      <c r="N39" s="3" t="s">
        <v>62</v>
      </c>
    </row>
    <row r="40" spans="1:14" ht="41.25" customHeight="1">
      <c r="A40" s="12" t="s">
        <v>165</v>
      </c>
      <c r="B40" s="13" t="s">
        <v>166</v>
      </c>
      <c r="C40" s="13" t="s">
        <v>167</v>
      </c>
      <c r="D40" s="2" t="s">
        <v>59</v>
      </c>
      <c r="E40" s="3" t="s">
        <v>59</v>
      </c>
      <c r="F40" s="3" t="s">
        <v>59</v>
      </c>
      <c r="G40" s="3" t="s">
        <v>59</v>
      </c>
      <c r="H40" s="3" t="s">
        <v>59</v>
      </c>
      <c r="I40" s="13" t="s">
        <v>59</v>
      </c>
      <c r="J40" s="3">
        <v>49.1</v>
      </c>
      <c r="K40" s="3" t="s">
        <v>59</v>
      </c>
      <c r="L40" s="3" t="s">
        <v>59</v>
      </c>
      <c r="M40" s="13" t="s">
        <v>59</v>
      </c>
      <c r="N40" s="3" t="s">
        <v>62</v>
      </c>
    </row>
    <row r="41" spans="1:14" ht="41.25" customHeight="1">
      <c r="A41" s="12" t="s">
        <v>174</v>
      </c>
      <c r="B41" s="13" t="s">
        <v>150</v>
      </c>
      <c r="C41" s="13" t="s">
        <v>77</v>
      </c>
      <c r="D41" s="2" t="s">
        <v>59</v>
      </c>
      <c r="E41" s="3" t="s">
        <v>59</v>
      </c>
      <c r="F41" s="3" t="s">
        <v>59</v>
      </c>
      <c r="G41" s="3" t="s">
        <v>59</v>
      </c>
      <c r="H41" s="3" t="s">
        <v>59</v>
      </c>
      <c r="I41" s="13" t="s">
        <v>59</v>
      </c>
      <c r="J41" s="3">
        <v>54</v>
      </c>
      <c r="K41" s="3" t="s">
        <v>59</v>
      </c>
      <c r="L41" s="3" t="s">
        <v>59</v>
      </c>
      <c r="M41" s="13" t="s">
        <v>59</v>
      </c>
      <c r="N41" s="3" t="s">
        <v>62</v>
      </c>
    </row>
    <row r="42" spans="1:14" ht="71.25" customHeight="1">
      <c r="A42" s="12" t="s">
        <v>198</v>
      </c>
      <c r="B42" s="13" t="s">
        <v>200</v>
      </c>
      <c r="C42" s="13" t="s">
        <v>199</v>
      </c>
      <c r="D42" s="2" t="s">
        <v>59</v>
      </c>
      <c r="E42" s="3" t="s">
        <v>59</v>
      </c>
      <c r="F42" s="3" t="s">
        <v>59</v>
      </c>
      <c r="G42" s="3" t="s">
        <v>59</v>
      </c>
      <c r="H42" s="3" t="s">
        <v>59</v>
      </c>
      <c r="I42" s="13" t="s">
        <v>59</v>
      </c>
      <c r="J42" s="3">
        <v>73.7</v>
      </c>
      <c r="K42" s="3">
        <v>127.2</v>
      </c>
      <c r="L42" s="3">
        <v>67.2</v>
      </c>
      <c r="M42" s="13">
        <v>130.8</v>
      </c>
      <c r="N42" s="3" t="s">
        <v>61</v>
      </c>
    </row>
    <row r="43" spans="1:14" ht="30" customHeight="1">
      <c r="A43" s="3"/>
      <c r="B43" s="29" t="s">
        <v>64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30" customHeight="1">
      <c r="A44" s="12" t="s">
        <v>124</v>
      </c>
      <c r="B44" s="2" t="s">
        <v>65</v>
      </c>
      <c r="C44" s="3" t="s">
        <v>53</v>
      </c>
      <c r="D44" s="2" t="s">
        <v>59</v>
      </c>
      <c r="E44" s="3" t="s">
        <v>59</v>
      </c>
      <c r="F44" s="3" t="s">
        <v>59</v>
      </c>
      <c r="G44" s="3" t="s">
        <v>59</v>
      </c>
      <c r="H44" s="3" t="s">
        <v>59</v>
      </c>
      <c r="I44" s="3">
        <v>6.5</v>
      </c>
      <c r="J44" s="3">
        <v>6</v>
      </c>
      <c r="K44" s="3">
        <v>6</v>
      </c>
      <c r="L44" s="3">
        <v>6</v>
      </c>
      <c r="M44" s="3">
        <v>6</v>
      </c>
      <c r="N44" s="3" t="s">
        <v>61</v>
      </c>
    </row>
    <row r="45" spans="1:14" ht="60.75" customHeight="1">
      <c r="A45" s="12" t="s">
        <v>163</v>
      </c>
      <c r="B45" s="2" t="s">
        <v>162</v>
      </c>
      <c r="C45" s="2" t="s">
        <v>110</v>
      </c>
      <c r="D45" s="2" t="s">
        <v>59</v>
      </c>
      <c r="E45" s="3" t="s">
        <v>59</v>
      </c>
      <c r="F45" s="3" t="s">
        <v>59</v>
      </c>
      <c r="G45" s="3" t="s">
        <v>59</v>
      </c>
      <c r="H45" s="3" t="s">
        <v>59</v>
      </c>
      <c r="I45" s="3"/>
      <c r="J45" s="3">
        <v>1</v>
      </c>
      <c r="K45" s="3">
        <v>1</v>
      </c>
      <c r="L45" s="3">
        <v>1</v>
      </c>
      <c r="M45" s="3">
        <v>1</v>
      </c>
      <c r="N45" s="3" t="s">
        <v>61</v>
      </c>
    </row>
    <row r="46" spans="1:14" ht="16.5" customHeight="1">
      <c r="A46" s="12"/>
      <c r="B46" s="29" t="s">
        <v>98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1:14" ht="67.5" customHeight="1">
      <c r="A47" s="12" t="s">
        <v>87</v>
      </c>
      <c r="B47" s="2" t="s">
        <v>83</v>
      </c>
      <c r="C47" s="3" t="s">
        <v>66</v>
      </c>
      <c r="D47" s="2" t="s">
        <v>59</v>
      </c>
      <c r="E47" s="3" t="s">
        <v>59</v>
      </c>
      <c r="F47" s="3" t="s">
        <v>59</v>
      </c>
      <c r="G47" s="3" t="s">
        <v>59</v>
      </c>
      <c r="H47" s="3" t="s">
        <v>59</v>
      </c>
      <c r="I47" s="3">
        <v>508</v>
      </c>
      <c r="J47" s="3">
        <v>255</v>
      </c>
      <c r="K47" s="3">
        <v>262</v>
      </c>
      <c r="L47" s="3">
        <v>265</v>
      </c>
      <c r="M47" s="3">
        <v>270</v>
      </c>
      <c r="N47" s="3" t="s">
        <v>61</v>
      </c>
    </row>
    <row r="48" spans="1:14" ht="31.5" customHeight="1">
      <c r="A48" s="12"/>
      <c r="B48" s="29" t="s">
        <v>99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1:14" ht="45.75" customHeight="1">
      <c r="A49" s="12" t="s">
        <v>123</v>
      </c>
      <c r="B49" s="2" t="s">
        <v>67</v>
      </c>
      <c r="C49" s="3" t="s">
        <v>68</v>
      </c>
      <c r="D49" s="2" t="s">
        <v>59</v>
      </c>
      <c r="E49" s="3" t="s">
        <v>59</v>
      </c>
      <c r="F49" s="3" t="s">
        <v>59</v>
      </c>
      <c r="G49" s="3" t="s">
        <v>59</v>
      </c>
      <c r="H49" s="3" t="s">
        <v>59</v>
      </c>
      <c r="I49" s="3">
        <v>42</v>
      </c>
      <c r="J49" s="3">
        <v>43</v>
      </c>
      <c r="K49" s="3">
        <v>45</v>
      </c>
      <c r="L49" s="3">
        <v>47</v>
      </c>
      <c r="M49" s="3">
        <v>49</v>
      </c>
      <c r="N49" s="3" t="s">
        <v>61</v>
      </c>
    </row>
    <row r="50" spans="1:14" ht="33.75" customHeight="1">
      <c r="A50" s="12"/>
      <c r="B50" s="29" t="s">
        <v>100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1:14" ht="48.75" customHeight="1">
      <c r="A51" s="12" t="s">
        <v>122</v>
      </c>
      <c r="B51" s="2" t="s">
        <v>69</v>
      </c>
      <c r="C51" s="13" t="s">
        <v>70</v>
      </c>
      <c r="D51" s="2" t="s">
        <v>59</v>
      </c>
      <c r="E51" s="3" t="s">
        <v>59</v>
      </c>
      <c r="F51" s="3" t="s">
        <v>59</v>
      </c>
      <c r="G51" s="3" t="s">
        <v>59</v>
      </c>
      <c r="H51" s="3" t="s">
        <v>59</v>
      </c>
      <c r="I51" s="13">
        <v>28.5</v>
      </c>
      <c r="J51" s="13">
        <v>28.5</v>
      </c>
      <c r="K51" s="13">
        <v>28.5</v>
      </c>
      <c r="L51" s="13">
        <v>28.5</v>
      </c>
      <c r="M51" s="13">
        <v>28.5</v>
      </c>
      <c r="N51" s="3" t="s">
        <v>61</v>
      </c>
    </row>
    <row r="52" spans="1:14" ht="33" customHeight="1">
      <c r="A52" s="12"/>
      <c r="B52" s="29" t="s">
        <v>147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1:14" ht="56.25" customHeight="1">
      <c r="A53" s="12" t="s">
        <v>121</v>
      </c>
      <c r="B53" s="13" t="s">
        <v>96</v>
      </c>
      <c r="C53" s="13" t="s">
        <v>29</v>
      </c>
      <c r="D53" s="2" t="s">
        <v>59</v>
      </c>
      <c r="E53" s="3" t="s">
        <v>59</v>
      </c>
      <c r="F53" s="3" t="s">
        <v>59</v>
      </c>
      <c r="G53" s="3" t="s">
        <v>59</v>
      </c>
      <c r="H53" s="3" t="s">
        <v>59</v>
      </c>
      <c r="I53" s="13">
        <v>100</v>
      </c>
      <c r="J53" s="3">
        <v>100</v>
      </c>
      <c r="K53" s="3">
        <v>100</v>
      </c>
      <c r="L53" s="3">
        <v>100</v>
      </c>
      <c r="M53" s="3">
        <v>100</v>
      </c>
      <c r="N53" s="3" t="s">
        <v>61</v>
      </c>
    </row>
    <row r="54" spans="1:14" ht="18" customHeight="1">
      <c r="A54" s="12"/>
      <c r="B54" s="29" t="s">
        <v>101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</row>
    <row r="55" spans="1:14" ht="48" customHeight="1">
      <c r="A55" s="12" t="s">
        <v>120</v>
      </c>
      <c r="B55" s="2" t="s">
        <v>71</v>
      </c>
      <c r="C55" s="3" t="s">
        <v>40</v>
      </c>
      <c r="D55" s="2" t="s">
        <v>59</v>
      </c>
      <c r="E55" s="3" t="s">
        <v>59</v>
      </c>
      <c r="F55" s="3" t="s">
        <v>59</v>
      </c>
      <c r="G55" s="3" t="s">
        <v>59</v>
      </c>
      <c r="H55" s="3" t="s">
        <v>59</v>
      </c>
      <c r="I55" s="3">
        <v>2200</v>
      </c>
      <c r="J55" s="3">
        <v>2027</v>
      </c>
      <c r="K55" s="3">
        <v>1500</v>
      </c>
      <c r="L55" s="3">
        <v>1500</v>
      </c>
      <c r="M55" s="3">
        <v>1500</v>
      </c>
      <c r="N55" s="3" t="s">
        <v>62</v>
      </c>
    </row>
    <row r="56" spans="1:14" ht="16.5" customHeight="1">
      <c r="A56" s="12"/>
      <c r="B56" s="29" t="s">
        <v>102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</row>
    <row r="57" spans="1:14" ht="43.5" customHeight="1">
      <c r="A57" s="12" t="s">
        <v>119</v>
      </c>
      <c r="B57" s="2" t="s">
        <v>72</v>
      </c>
      <c r="C57" s="3" t="s">
        <v>118</v>
      </c>
      <c r="D57" s="2" t="s">
        <v>59</v>
      </c>
      <c r="E57" s="3" t="s">
        <v>59</v>
      </c>
      <c r="F57" s="3" t="s">
        <v>59</v>
      </c>
      <c r="G57" s="3" t="s">
        <v>59</v>
      </c>
      <c r="H57" s="3" t="s">
        <v>59</v>
      </c>
      <c r="I57" s="3">
        <v>14</v>
      </c>
      <c r="J57" s="3">
        <v>14</v>
      </c>
      <c r="K57" s="3">
        <v>14</v>
      </c>
      <c r="L57" s="3">
        <v>14</v>
      </c>
      <c r="M57" s="3">
        <v>14</v>
      </c>
      <c r="N57" s="3" t="s">
        <v>61</v>
      </c>
    </row>
    <row r="58" spans="1:14" ht="18.75" customHeight="1">
      <c r="A58" s="3"/>
      <c r="B58" s="29" t="s">
        <v>103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59" spans="1:14" ht="78" customHeight="1">
      <c r="A59" s="12" t="s">
        <v>116</v>
      </c>
      <c r="B59" s="2" t="s">
        <v>90</v>
      </c>
      <c r="C59" s="3" t="s">
        <v>29</v>
      </c>
      <c r="D59" s="2" t="s">
        <v>59</v>
      </c>
      <c r="E59" s="3" t="s">
        <v>59</v>
      </c>
      <c r="F59" s="3" t="s">
        <v>59</v>
      </c>
      <c r="G59" s="3" t="s">
        <v>59</v>
      </c>
      <c r="H59" s="3" t="s">
        <v>59</v>
      </c>
      <c r="I59" s="3">
        <v>1</v>
      </c>
      <c r="J59" s="8">
        <v>2.45</v>
      </c>
      <c r="K59" s="3">
        <v>1</v>
      </c>
      <c r="L59" s="3">
        <v>1</v>
      </c>
      <c r="M59" s="3">
        <v>1</v>
      </c>
      <c r="N59" s="3" t="s">
        <v>62</v>
      </c>
    </row>
    <row r="60" spans="1:14" ht="82.5" customHeight="1">
      <c r="A60" s="12" t="s">
        <v>117</v>
      </c>
      <c r="B60" s="2" t="s">
        <v>88</v>
      </c>
      <c r="C60" s="3" t="s">
        <v>89</v>
      </c>
      <c r="D60" s="2" t="s">
        <v>59</v>
      </c>
      <c r="E60" s="3" t="s">
        <v>59</v>
      </c>
      <c r="F60" s="3" t="s">
        <v>59</v>
      </c>
      <c r="G60" s="3" t="s">
        <v>59</v>
      </c>
      <c r="H60" s="3" t="s">
        <v>59</v>
      </c>
      <c r="I60" s="3">
        <v>26</v>
      </c>
      <c r="J60" s="3">
        <v>34</v>
      </c>
      <c r="K60" s="3">
        <v>31</v>
      </c>
      <c r="L60" s="3">
        <v>31</v>
      </c>
      <c r="M60" s="3">
        <v>31</v>
      </c>
      <c r="N60" s="3" t="s">
        <v>62</v>
      </c>
    </row>
    <row r="61" spans="1:14" ht="15.75" customHeight="1">
      <c r="A61" s="12"/>
      <c r="B61" s="29" t="s">
        <v>164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1:14" ht="75.75" customHeight="1">
      <c r="A62" s="12" t="s">
        <v>152</v>
      </c>
      <c r="B62" s="2" t="s">
        <v>187</v>
      </c>
      <c r="C62" s="2" t="s">
        <v>188</v>
      </c>
      <c r="D62" s="2" t="s">
        <v>59</v>
      </c>
      <c r="E62" s="3" t="s">
        <v>59</v>
      </c>
      <c r="F62" s="3" t="s">
        <v>59</v>
      </c>
      <c r="G62" s="3" t="s">
        <v>59</v>
      </c>
      <c r="H62" s="3" t="s">
        <v>59</v>
      </c>
      <c r="I62" s="13" t="s">
        <v>59</v>
      </c>
      <c r="J62" s="3">
        <v>1</v>
      </c>
      <c r="K62" s="3" t="s">
        <v>59</v>
      </c>
      <c r="L62" s="3" t="s">
        <v>59</v>
      </c>
      <c r="M62" s="13" t="s">
        <v>59</v>
      </c>
      <c r="N62" s="3" t="s">
        <v>62</v>
      </c>
    </row>
    <row r="63" spans="1:14" ht="93" customHeight="1">
      <c r="A63" s="12" t="s">
        <v>153</v>
      </c>
      <c r="B63" s="2" t="s">
        <v>195</v>
      </c>
      <c r="C63" s="2" t="s">
        <v>110</v>
      </c>
      <c r="D63" s="2" t="s">
        <v>59</v>
      </c>
      <c r="E63" s="3" t="s">
        <v>59</v>
      </c>
      <c r="F63" s="3" t="s">
        <v>59</v>
      </c>
      <c r="G63" s="3" t="s">
        <v>59</v>
      </c>
      <c r="H63" s="3" t="s">
        <v>59</v>
      </c>
      <c r="I63" s="13" t="s">
        <v>59</v>
      </c>
      <c r="J63" s="3">
        <v>1</v>
      </c>
      <c r="K63" s="3" t="s">
        <v>59</v>
      </c>
      <c r="L63" s="3" t="s">
        <v>59</v>
      </c>
      <c r="M63" s="3" t="s">
        <v>59</v>
      </c>
      <c r="N63" s="3" t="s">
        <v>62</v>
      </c>
    </row>
    <row r="64" spans="1:14" ht="184.5" customHeight="1">
      <c r="A64" s="12" t="s">
        <v>168</v>
      </c>
      <c r="B64" s="2" t="s">
        <v>189</v>
      </c>
      <c r="C64" s="2" t="s">
        <v>110</v>
      </c>
      <c r="D64" s="2" t="s">
        <v>59</v>
      </c>
      <c r="E64" s="3" t="s">
        <v>59</v>
      </c>
      <c r="F64" s="3" t="s">
        <v>59</v>
      </c>
      <c r="G64" s="3" t="s">
        <v>59</v>
      </c>
      <c r="H64" s="3" t="s">
        <v>59</v>
      </c>
      <c r="I64" s="13" t="s">
        <v>59</v>
      </c>
      <c r="J64" s="3">
        <v>1</v>
      </c>
      <c r="K64" s="3" t="s">
        <v>59</v>
      </c>
      <c r="L64" s="3" t="s">
        <v>59</v>
      </c>
      <c r="M64" s="13" t="s">
        <v>59</v>
      </c>
      <c r="N64" s="3" t="s">
        <v>62</v>
      </c>
    </row>
    <row r="65" spans="1:14" ht="103.5" customHeight="1">
      <c r="A65" s="12" t="s">
        <v>175</v>
      </c>
      <c r="B65" s="2" t="s">
        <v>190</v>
      </c>
      <c r="C65" s="2" t="s">
        <v>110</v>
      </c>
      <c r="D65" s="2" t="s">
        <v>59</v>
      </c>
      <c r="E65" s="3" t="s">
        <v>59</v>
      </c>
      <c r="F65" s="3" t="s">
        <v>59</v>
      </c>
      <c r="G65" s="3" t="s">
        <v>59</v>
      </c>
      <c r="H65" s="3" t="s">
        <v>59</v>
      </c>
      <c r="I65" s="13" t="s">
        <v>59</v>
      </c>
      <c r="J65" s="3">
        <v>1</v>
      </c>
      <c r="K65" s="3" t="s">
        <v>59</v>
      </c>
      <c r="L65" s="3" t="s">
        <v>59</v>
      </c>
      <c r="M65" s="13" t="s">
        <v>59</v>
      </c>
      <c r="N65" s="3" t="s">
        <v>62</v>
      </c>
    </row>
    <row r="66" spans="1:14" ht="96.75" customHeight="1">
      <c r="A66" s="12" t="s">
        <v>176</v>
      </c>
      <c r="B66" s="2" t="s">
        <v>191</v>
      </c>
      <c r="C66" s="2" t="s">
        <v>110</v>
      </c>
      <c r="D66" s="2" t="s">
        <v>59</v>
      </c>
      <c r="E66" s="3" t="s">
        <v>59</v>
      </c>
      <c r="F66" s="3" t="s">
        <v>59</v>
      </c>
      <c r="G66" s="3" t="s">
        <v>59</v>
      </c>
      <c r="H66" s="3" t="s">
        <v>59</v>
      </c>
      <c r="I66" s="13" t="s">
        <v>59</v>
      </c>
      <c r="J66" s="3">
        <v>1</v>
      </c>
      <c r="K66" s="3" t="s">
        <v>59</v>
      </c>
      <c r="L66" s="3" t="s">
        <v>59</v>
      </c>
      <c r="M66" s="3" t="s">
        <v>59</v>
      </c>
      <c r="N66" s="3" t="s">
        <v>62</v>
      </c>
    </row>
    <row r="67" spans="1:14" ht="94.5" customHeight="1">
      <c r="A67" s="12" t="s">
        <v>177</v>
      </c>
      <c r="B67" s="2" t="s">
        <v>192</v>
      </c>
      <c r="C67" s="2" t="s">
        <v>110</v>
      </c>
      <c r="D67" s="2" t="s">
        <v>59</v>
      </c>
      <c r="E67" s="3" t="s">
        <v>59</v>
      </c>
      <c r="F67" s="3" t="s">
        <v>59</v>
      </c>
      <c r="G67" s="3" t="s">
        <v>59</v>
      </c>
      <c r="H67" s="3" t="s">
        <v>59</v>
      </c>
      <c r="I67" s="13" t="s">
        <v>59</v>
      </c>
      <c r="J67" s="3">
        <v>1</v>
      </c>
      <c r="K67" s="3" t="s">
        <v>59</v>
      </c>
      <c r="L67" s="3" t="s">
        <v>59</v>
      </c>
      <c r="M67" s="3" t="s">
        <v>59</v>
      </c>
      <c r="N67" s="3" t="s">
        <v>62</v>
      </c>
    </row>
    <row r="68" spans="1:14" ht="94.5" customHeight="1">
      <c r="A68" s="12" t="s">
        <v>178</v>
      </c>
      <c r="B68" s="2" t="s">
        <v>193</v>
      </c>
      <c r="C68" s="2" t="s">
        <v>110</v>
      </c>
      <c r="D68" s="2" t="s">
        <v>59</v>
      </c>
      <c r="E68" s="3" t="s">
        <v>59</v>
      </c>
      <c r="F68" s="3" t="s">
        <v>59</v>
      </c>
      <c r="G68" s="3" t="s">
        <v>59</v>
      </c>
      <c r="H68" s="3" t="s">
        <v>59</v>
      </c>
      <c r="I68" s="13" t="s">
        <v>59</v>
      </c>
      <c r="J68" s="3">
        <v>1</v>
      </c>
      <c r="K68" s="3" t="s">
        <v>59</v>
      </c>
      <c r="L68" s="3" t="s">
        <v>59</v>
      </c>
      <c r="M68" s="13" t="s">
        <v>59</v>
      </c>
      <c r="N68" s="3" t="s">
        <v>62</v>
      </c>
    </row>
    <row r="69" spans="1:14" ht="57.75" customHeight="1">
      <c r="A69" s="12" t="s">
        <v>179</v>
      </c>
      <c r="B69" s="2" t="s">
        <v>171</v>
      </c>
      <c r="C69" s="2" t="s">
        <v>110</v>
      </c>
      <c r="D69" s="2" t="s">
        <v>59</v>
      </c>
      <c r="E69" s="3" t="s">
        <v>59</v>
      </c>
      <c r="F69" s="3" t="s">
        <v>59</v>
      </c>
      <c r="G69" s="3" t="s">
        <v>59</v>
      </c>
      <c r="H69" s="3" t="s">
        <v>59</v>
      </c>
      <c r="I69" s="13" t="s">
        <v>59</v>
      </c>
      <c r="J69" s="3">
        <v>1</v>
      </c>
      <c r="K69" s="3" t="s">
        <v>59</v>
      </c>
      <c r="L69" s="3" t="s">
        <v>59</v>
      </c>
      <c r="M69" s="13" t="s">
        <v>59</v>
      </c>
      <c r="N69" s="3" t="s">
        <v>62</v>
      </c>
    </row>
    <row r="70" spans="1:14" ht="98.25" customHeight="1">
      <c r="A70" s="12" t="s">
        <v>180</v>
      </c>
      <c r="B70" s="2" t="s">
        <v>194</v>
      </c>
      <c r="C70" s="2" t="s">
        <v>110</v>
      </c>
      <c r="D70" s="2" t="s">
        <v>59</v>
      </c>
      <c r="E70" s="3" t="s">
        <v>59</v>
      </c>
      <c r="F70" s="3" t="s">
        <v>59</v>
      </c>
      <c r="G70" s="3" t="s">
        <v>59</v>
      </c>
      <c r="H70" s="3" t="s">
        <v>59</v>
      </c>
      <c r="I70" s="13" t="s">
        <v>59</v>
      </c>
      <c r="J70" s="3">
        <v>1</v>
      </c>
      <c r="K70" s="3" t="s">
        <v>59</v>
      </c>
      <c r="L70" s="3" t="s">
        <v>59</v>
      </c>
      <c r="M70" s="13" t="s">
        <v>59</v>
      </c>
      <c r="N70" s="3" t="s">
        <v>62</v>
      </c>
    </row>
    <row r="71" spans="1:14" ht="117" customHeight="1">
      <c r="A71" s="12" t="s">
        <v>181</v>
      </c>
      <c r="B71" s="2" t="s">
        <v>186</v>
      </c>
      <c r="C71" s="2" t="s">
        <v>110</v>
      </c>
      <c r="D71" s="2" t="s">
        <v>59</v>
      </c>
      <c r="E71" s="3" t="s">
        <v>59</v>
      </c>
      <c r="F71" s="3" t="s">
        <v>59</v>
      </c>
      <c r="G71" s="3" t="s">
        <v>59</v>
      </c>
      <c r="H71" s="3" t="s">
        <v>59</v>
      </c>
      <c r="I71" s="13" t="s">
        <v>59</v>
      </c>
      <c r="J71" s="3">
        <v>1</v>
      </c>
      <c r="K71" s="3" t="s">
        <v>59</v>
      </c>
      <c r="L71" s="3" t="s">
        <v>59</v>
      </c>
      <c r="M71" s="13" t="s">
        <v>59</v>
      </c>
      <c r="N71" s="3" t="s">
        <v>62</v>
      </c>
    </row>
    <row r="72" spans="1:14" ht="67.5" customHeight="1">
      <c r="A72" s="12" t="s">
        <v>182</v>
      </c>
      <c r="B72" s="2" t="s">
        <v>172</v>
      </c>
      <c r="C72" s="2" t="s">
        <v>110</v>
      </c>
      <c r="D72" s="2" t="s">
        <v>59</v>
      </c>
      <c r="E72" s="3" t="s">
        <v>59</v>
      </c>
      <c r="F72" s="3" t="s">
        <v>59</v>
      </c>
      <c r="G72" s="3" t="s">
        <v>59</v>
      </c>
      <c r="H72" s="3" t="s">
        <v>59</v>
      </c>
      <c r="I72" s="13" t="s">
        <v>59</v>
      </c>
      <c r="J72" s="3">
        <v>1</v>
      </c>
      <c r="K72" s="3" t="s">
        <v>59</v>
      </c>
      <c r="L72" s="3" t="s">
        <v>59</v>
      </c>
      <c r="M72" s="13" t="s">
        <v>59</v>
      </c>
      <c r="N72" s="3" t="s">
        <v>62</v>
      </c>
    </row>
    <row r="73" spans="1:14" ht="144" customHeight="1">
      <c r="A73" s="12" t="s">
        <v>183</v>
      </c>
      <c r="B73" s="2" t="s">
        <v>173</v>
      </c>
      <c r="C73" s="2" t="s">
        <v>110</v>
      </c>
      <c r="D73" s="2" t="s">
        <v>59</v>
      </c>
      <c r="E73" s="3" t="s">
        <v>59</v>
      </c>
      <c r="F73" s="3" t="s">
        <v>59</v>
      </c>
      <c r="G73" s="3" t="s">
        <v>59</v>
      </c>
      <c r="H73" s="3" t="s">
        <v>59</v>
      </c>
      <c r="I73" s="13" t="s">
        <v>59</v>
      </c>
      <c r="J73" s="3">
        <v>1</v>
      </c>
      <c r="K73" s="3" t="s">
        <v>59</v>
      </c>
      <c r="L73" s="3" t="s">
        <v>59</v>
      </c>
      <c r="M73" s="13" t="s">
        <v>59</v>
      </c>
      <c r="N73" s="3" t="s">
        <v>62</v>
      </c>
    </row>
    <row r="74" spans="1:14" ht="12" customHeight="1">
      <c r="A74" s="10">
        <v>2</v>
      </c>
      <c r="B74" s="39" t="s">
        <v>19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54" customHeight="1">
      <c r="A75" s="12" t="s">
        <v>112</v>
      </c>
      <c r="B75" s="2" t="s">
        <v>1</v>
      </c>
      <c r="C75" s="3" t="s">
        <v>46</v>
      </c>
      <c r="D75" s="3">
        <f>2348.4+165</f>
        <v>2513.4</v>
      </c>
      <c r="E75" s="2">
        <f>2348.4+1267.4</f>
        <v>3615.8</v>
      </c>
      <c r="F75" s="2">
        <f>2348.4+1267.4+4.24</f>
        <v>3620.04</v>
      </c>
      <c r="G75" s="2">
        <f>3686.7+21.5</f>
        <v>3708.2</v>
      </c>
      <c r="H75" s="2">
        <f>2348.44+1447</f>
        <v>3795.44</v>
      </c>
      <c r="I75" s="2">
        <v>3992.2</v>
      </c>
      <c r="J75" s="2">
        <v>3984.7</v>
      </c>
      <c r="K75" s="2">
        <v>4027.3</v>
      </c>
      <c r="L75" s="2">
        <v>4027.3</v>
      </c>
      <c r="M75" s="2">
        <v>4027.3</v>
      </c>
      <c r="N75" s="3" t="s">
        <v>62</v>
      </c>
    </row>
    <row r="76" spans="1:14" ht="54" customHeight="1">
      <c r="A76" s="12" t="s">
        <v>113</v>
      </c>
      <c r="B76" s="2" t="s">
        <v>0</v>
      </c>
      <c r="C76" s="2" t="s">
        <v>47</v>
      </c>
      <c r="D76" s="3">
        <f>(8638.11+820)/1000</f>
        <v>9.458110000000001</v>
      </c>
      <c r="E76" s="2">
        <f>(9000.6+2066.4)/1000</f>
        <v>11.067</v>
      </c>
      <c r="F76" s="2">
        <f>0.296+E76</f>
        <v>11.363</v>
      </c>
      <c r="G76" s="2">
        <f>0.861+F76</f>
        <v>12.224</v>
      </c>
      <c r="H76" s="2">
        <f>0.54+G76</f>
        <v>12.764</v>
      </c>
      <c r="I76" s="2">
        <v>12.822</v>
      </c>
      <c r="J76" s="2">
        <v>13.169</v>
      </c>
      <c r="K76" s="2">
        <v>13.169</v>
      </c>
      <c r="L76" s="2">
        <v>13.169</v>
      </c>
      <c r="M76" s="2">
        <v>13.169</v>
      </c>
      <c r="N76" s="3" t="s">
        <v>61</v>
      </c>
    </row>
    <row r="77" spans="1:14" ht="31.5" customHeight="1">
      <c r="A77" s="12" t="s">
        <v>114</v>
      </c>
      <c r="B77" s="2" t="s">
        <v>32</v>
      </c>
      <c r="C77" s="2" t="s">
        <v>49</v>
      </c>
      <c r="D77" s="3">
        <v>1.675</v>
      </c>
      <c r="E77" s="3">
        <v>16.2</v>
      </c>
      <c r="F77" s="3">
        <v>29</v>
      </c>
      <c r="G77" s="3">
        <v>31</v>
      </c>
      <c r="H77" s="3">
        <v>49.8</v>
      </c>
      <c r="I77" s="3">
        <v>60</v>
      </c>
      <c r="J77" s="3">
        <v>60</v>
      </c>
      <c r="K77" s="3">
        <v>80</v>
      </c>
      <c r="L77" s="3">
        <v>80</v>
      </c>
      <c r="M77" s="3">
        <v>80</v>
      </c>
      <c r="N77" s="3" t="s">
        <v>61</v>
      </c>
    </row>
    <row r="78" spans="1:14" ht="83.25" customHeight="1">
      <c r="A78" s="12" t="s">
        <v>115</v>
      </c>
      <c r="B78" s="25" t="s">
        <v>109</v>
      </c>
      <c r="C78" s="3" t="s">
        <v>29</v>
      </c>
      <c r="D78" s="2" t="s">
        <v>59</v>
      </c>
      <c r="E78" s="3" t="s">
        <v>59</v>
      </c>
      <c r="F78" s="3" t="s">
        <v>59</v>
      </c>
      <c r="G78" s="3" t="s">
        <v>59</v>
      </c>
      <c r="H78" s="3" t="s">
        <v>59</v>
      </c>
      <c r="I78" s="3" t="s">
        <v>59</v>
      </c>
      <c r="J78" s="13">
        <v>18</v>
      </c>
      <c r="K78" s="13">
        <v>100</v>
      </c>
      <c r="L78" s="13">
        <v>100</v>
      </c>
      <c r="M78" s="13">
        <v>100</v>
      </c>
      <c r="N78" s="3" t="s">
        <v>61</v>
      </c>
    </row>
    <row r="79" spans="1:14" ht="12.75">
      <c r="A79" s="3"/>
      <c r="B79" s="29" t="s">
        <v>104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</row>
    <row r="80" spans="1:14" ht="139.5" customHeight="1">
      <c r="A80" s="12" t="s">
        <v>74</v>
      </c>
      <c r="B80" s="2" t="s">
        <v>92</v>
      </c>
      <c r="C80" s="13" t="s">
        <v>73</v>
      </c>
      <c r="D80" s="2" t="s">
        <v>59</v>
      </c>
      <c r="E80" s="3" t="s">
        <v>59</v>
      </c>
      <c r="F80" s="3" t="s">
        <v>59</v>
      </c>
      <c r="G80" s="3" t="s">
        <v>59</v>
      </c>
      <c r="H80" s="3" t="s">
        <v>59</v>
      </c>
      <c r="I80" s="3">
        <v>82</v>
      </c>
      <c r="J80" s="3">
        <v>82</v>
      </c>
      <c r="K80" s="3">
        <v>91</v>
      </c>
      <c r="L80" s="3">
        <v>91</v>
      </c>
      <c r="M80" s="3">
        <v>91</v>
      </c>
      <c r="N80" s="3" t="s">
        <v>61</v>
      </c>
    </row>
    <row r="81" spans="1:14" ht="12.75">
      <c r="A81" s="12"/>
      <c r="B81" s="29" t="s">
        <v>105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</row>
    <row r="82" spans="1:14" ht="25.5">
      <c r="A82" s="12" t="s">
        <v>75</v>
      </c>
      <c r="B82" s="13" t="s">
        <v>76</v>
      </c>
      <c r="C82" s="13" t="s">
        <v>77</v>
      </c>
      <c r="D82" s="2" t="s">
        <v>59</v>
      </c>
      <c r="E82" s="3" t="s">
        <v>59</v>
      </c>
      <c r="F82" s="3" t="s">
        <v>59</v>
      </c>
      <c r="G82" s="3" t="s">
        <v>59</v>
      </c>
      <c r="H82" s="3" t="s">
        <v>59</v>
      </c>
      <c r="I82" s="3">
        <v>7</v>
      </c>
      <c r="J82" s="3">
        <v>3</v>
      </c>
      <c r="K82" s="3">
        <v>3</v>
      </c>
      <c r="L82" s="3">
        <v>3</v>
      </c>
      <c r="M82" s="3">
        <v>3</v>
      </c>
      <c r="N82" s="3" t="s">
        <v>61</v>
      </c>
    </row>
    <row r="83" spans="1:14" ht="17.25" customHeight="1">
      <c r="A83" s="12"/>
      <c r="B83" s="29" t="s">
        <v>106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1"/>
    </row>
    <row r="84" spans="1:14" ht="130.5" customHeight="1">
      <c r="A84" s="12" t="s">
        <v>78</v>
      </c>
      <c r="B84" s="13" t="s">
        <v>79</v>
      </c>
      <c r="C84" s="13" t="s">
        <v>29</v>
      </c>
      <c r="D84" s="2" t="s">
        <v>59</v>
      </c>
      <c r="E84" s="3" t="s">
        <v>59</v>
      </c>
      <c r="F84" s="3" t="s">
        <v>59</v>
      </c>
      <c r="G84" s="3" t="s">
        <v>59</v>
      </c>
      <c r="H84" s="3" t="s">
        <v>59</v>
      </c>
      <c r="I84" s="13">
        <v>12.4</v>
      </c>
      <c r="J84" s="3">
        <v>18.2</v>
      </c>
      <c r="K84" s="3">
        <v>18.2</v>
      </c>
      <c r="L84" s="3">
        <v>18.2</v>
      </c>
      <c r="M84" s="3">
        <v>18.2</v>
      </c>
      <c r="N84" s="3" t="s">
        <v>62</v>
      </c>
    </row>
    <row r="85" spans="1:14" ht="127.5">
      <c r="A85" s="12" t="s">
        <v>81</v>
      </c>
      <c r="B85" s="13" t="s">
        <v>80</v>
      </c>
      <c r="C85" s="13" t="s">
        <v>29</v>
      </c>
      <c r="D85" s="2" t="s">
        <v>59</v>
      </c>
      <c r="E85" s="3" t="s">
        <v>59</v>
      </c>
      <c r="F85" s="3" t="s">
        <v>59</v>
      </c>
      <c r="G85" s="3" t="s">
        <v>59</v>
      </c>
      <c r="H85" s="3" t="s">
        <v>59</v>
      </c>
      <c r="I85" s="13">
        <v>100</v>
      </c>
      <c r="J85" s="13">
        <v>100</v>
      </c>
      <c r="K85" s="13">
        <v>100</v>
      </c>
      <c r="L85" s="13">
        <v>100</v>
      </c>
      <c r="M85" s="13">
        <v>100</v>
      </c>
      <c r="N85" s="3" t="s">
        <v>61</v>
      </c>
    </row>
    <row r="86" spans="1:14" ht="19.5" customHeight="1">
      <c r="A86" s="12"/>
      <c r="B86" s="43" t="s">
        <v>148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/>
    </row>
    <row r="87" spans="1:14" ht="58.5" customHeight="1">
      <c r="A87" s="12" t="s">
        <v>108</v>
      </c>
      <c r="B87" s="13" t="s">
        <v>111</v>
      </c>
      <c r="C87" s="13" t="s">
        <v>110</v>
      </c>
      <c r="D87" s="2" t="s">
        <v>59</v>
      </c>
      <c r="E87" s="3" t="s">
        <v>59</v>
      </c>
      <c r="F87" s="3" t="s">
        <v>59</v>
      </c>
      <c r="G87" s="3" t="s">
        <v>59</v>
      </c>
      <c r="H87" s="3" t="s">
        <v>59</v>
      </c>
      <c r="I87" s="13" t="s">
        <v>59</v>
      </c>
      <c r="J87" s="3">
        <v>1</v>
      </c>
      <c r="K87" s="3">
        <v>1</v>
      </c>
      <c r="L87" s="3">
        <v>1</v>
      </c>
      <c r="M87" s="3">
        <v>1</v>
      </c>
      <c r="N87" s="3" t="s">
        <v>61</v>
      </c>
    </row>
    <row r="88" spans="1:14" ht="16.5" customHeight="1">
      <c r="A88" s="10">
        <v>3</v>
      </c>
      <c r="B88" s="35" t="s">
        <v>149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33.75" customHeight="1">
      <c r="A89" s="12" t="s">
        <v>156</v>
      </c>
      <c r="B89" s="2" t="s">
        <v>63</v>
      </c>
      <c r="C89" s="3" t="s">
        <v>29</v>
      </c>
      <c r="D89" s="2" t="s">
        <v>59</v>
      </c>
      <c r="E89" s="3" t="s">
        <v>59</v>
      </c>
      <c r="F89" s="3" t="s">
        <v>59</v>
      </c>
      <c r="G89" s="3" t="s">
        <v>59</v>
      </c>
      <c r="H89" s="3" t="s">
        <v>59</v>
      </c>
      <c r="I89" s="3">
        <v>100</v>
      </c>
      <c r="J89" s="3">
        <v>100</v>
      </c>
      <c r="K89" s="3">
        <v>100</v>
      </c>
      <c r="L89" s="3">
        <v>100</v>
      </c>
      <c r="M89" s="3">
        <v>100</v>
      </c>
      <c r="N89" s="3" t="s">
        <v>61</v>
      </c>
    </row>
    <row r="90" spans="1:14" ht="20.25" customHeight="1">
      <c r="A90" s="12"/>
      <c r="B90" s="35" t="s">
        <v>157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4" ht="51">
      <c r="A91" s="12" t="s">
        <v>156</v>
      </c>
      <c r="B91" s="2" t="s">
        <v>84</v>
      </c>
      <c r="C91" s="3" t="s">
        <v>29</v>
      </c>
      <c r="D91" s="2" t="s">
        <v>59</v>
      </c>
      <c r="E91" s="3" t="s">
        <v>59</v>
      </c>
      <c r="F91" s="3" t="s">
        <v>59</v>
      </c>
      <c r="G91" s="3" t="s">
        <v>59</v>
      </c>
      <c r="H91" s="3" t="s">
        <v>59</v>
      </c>
      <c r="I91" s="3">
        <v>100</v>
      </c>
      <c r="J91" s="3">
        <v>100</v>
      </c>
      <c r="K91" s="3">
        <v>100</v>
      </c>
      <c r="L91" s="3">
        <v>100</v>
      </c>
      <c r="M91" s="3">
        <v>100</v>
      </c>
      <c r="N91" s="3" t="s">
        <v>61</v>
      </c>
    </row>
    <row r="92" spans="1:14" ht="17.25" customHeight="1">
      <c r="A92" s="12"/>
      <c r="B92" s="39" t="s">
        <v>158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57.75" customHeight="1">
      <c r="A93" s="12" t="s">
        <v>159</v>
      </c>
      <c r="B93" s="2" t="s">
        <v>86</v>
      </c>
      <c r="C93" s="3" t="s">
        <v>29</v>
      </c>
      <c r="D93" s="2" t="s">
        <v>59</v>
      </c>
      <c r="E93" s="3" t="s">
        <v>59</v>
      </c>
      <c r="F93" s="3" t="s">
        <v>59</v>
      </c>
      <c r="G93" s="3" t="s">
        <v>59</v>
      </c>
      <c r="H93" s="3" t="s">
        <v>59</v>
      </c>
      <c r="I93" s="3">
        <v>100</v>
      </c>
      <c r="J93" s="3">
        <v>100</v>
      </c>
      <c r="K93" s="3">
        <v>100</v>
      </c>
      <c r="L93" s="3">
        <v>100</v>
      </c>
      <c r="M93" s="3">
        <v>100</v>
      </c>
      <c r="N93" s="3" t="s">
        <v>61</v>
      </c>
    </row>
    <row r="94" spans="1:14" ht="12.75">
      <c r="A94" s="12"/>
      <c r="B94" s="29" t="s">
        <v>161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1"/>
    </row>
    <row r="95" spans="1:15" ht="51">
      <c r="A95" s="12" t="s">
        <v>160</v>
      </c>
      <c r="B95" s="2" t="s">
        <v>85</v>
      </c>
      <c r="C95" s="3" t="s">
        <v>29</v>
      </c>
      <c r="D95" s="2" t="s">
        <v>59</v>
      </c>
      <c r="E95" s="3" t="s">
        <v>59</v>
      </c>
      <c r="F95" s="3" t="s">
        <v>59</v>
      </c>
      <c r="G95" s="3" t="s">
        <v>59</v>
      </c>
      <c r="H95" s="3" t="s">
        <v>59</v>
      </c>
      <c r="I95" s="3">
        <v>100</v>
      </c>
      <c r="J95" s="3">
        <v>100</v>
      </c>
      <c r="K95" s="3">
        <v>100</v>
      </c>
      <c r="L95" s="3">
        <v>100</v>
      </c>
      <c r="M95" s="3">
        <v>100</v>
      </c>
      <c r="N95" s="3" t="s">
        <v>61</v>
      </c>
      <c r="O95" s="1" t="s">
        <v>82</v>
      </c>
    </row>
    <row r="97" spans="1:2" ht="18.75">
      <c r="A97" s="22"/>
      <c r="B97" s="18"/>
    </row>
    <row r="98" ht="18.75">
      <c r="B98" s="23"/>
    </row>
    <row r="99" ht="18.75">
      <c r="B99" s="24"/>
    </row>
  </sheetData>
  <sheetProtection/>
  <mergeCells count="29">
    <mergeCell ref="B86:N86"/>
    <mergeCell ref="B90:N90"/>
    <mergeCell ref="B92:N92"/>
    <mergeCell ref="B94:N94"/>
    <mergeCell ref="B43:N43"/>
    <mergeCell ref="B46:N46"/>
    <mergeCell ref="B48:N48"/>
    <mergeCell ref="B50:N50"/>
    <mergeCell ref="B52:N52"/>
    <mergeCell ref="B54:N54"/>
    <mergeCell ref="B88:N88"/>
    <mergeCell ref="B83:N83"/>
    <mergeCell ref="B1:N1"/>
    <mergeCell ref="A9:A11"/>
    <mergeCell ref="B9:B11"/>
    <mergeCell ref="C9:C11"/>
    <mergeCell ref="D9:M9"/>
    <mergeCell ref="B74:N74"/>
    <mergeCell ref="B23:N23"/>
    <mergeCell ref="B79:N79"/>
    <mergeCell ref="B81:N81"/>
    <mergeCell ref="B61:N61"/>
    <mergeCell ref="B56:N56"/>
    <mergeCell ref="K3:N3"/>
    <mergeCell ref="B58:N58"/>
    <mergeCell ref="K4:N4"/>
    <mergeCell ref="A12:M12"/>
    <mergeCell ref="K5:N5"/>
    <mergeCell ref="N9:N11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4" fitToWidth="1" horizontalDpi="600" verticalDpi="600" orientation="portrait" paperSize="9" scale="4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LOREY</dc:creator>
  <cp:keywords/>
  <dc:description/>
  <cp:lastModifiedBy>пользователь</cp:lastModifiedBy>
  <cp:lastPrinted>2017-11-16T03:21:36Z</cp:lastPrinted>
  <dcterms:created xsi:type="dcterms:W3CDTF">2012-05-15T09:47:53Z</dcterms:created>
  <dcterms:modified xsi:type="dcterms:W3CDTF">2017-11-16T03:21:40Z</dcterms:modified>
  <cp:category/>
  <cp:version/>
  <cp:contentType/>
  <cp:contentStatus/>
</cp:coreProperties>
</file>